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555" windowHeight="10530"/>
  </bookViews>
  <sheets>
    <sheet name="資金計画" sheetId="1" r:id="rId1"/>
  </sheets>
  <definedNames>
    <definedName name="_xlnm.Print_Area" localSheetId="0">資金計画!$A:$AK</definedName>
  </definedNames>
  <calcPr calcId="145621"/>
</workbook>
</file>

<file path=xl/calcChain.xml><?xml version="1.0" encoding="utf-8"?>
<calcChain xmlns="http://schemas.openxmlformats.org/spreadsheetml/2006/main">
  <c r="V11" i="1" l="1"/>
  <c r="AO61" i="1"/>
  <c r="AO60" i="1"/>
  <c r="V38" i="1"/>
  <c r="N63" i="1" s="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64" i="1"/>
  <c r="AD51" i="1"/>
  <c r="C58" i="1" s="1"/>
  <c r="V50" i="1"/>
  <c r="V78" i="1" s="1"/>
  <c r="V42" i="1"/>
  <c r="V34" i="1"/>
  <c r="J63" i="1" s="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S116" i="1"/>
  <c r="AS117" i="1"/>
  <c r="AS118" i="1"/>
  <c r="AS119" i="1"/>
  <c r="AS120" i="1"/>
  <c r="AS121" i="1"/>
  <c r="AS122" i="1"/>
  <c r="AS123" i="1"/>
  <c r="AS124" i="1"/>
  <c r="AS125" i="1"/>
  <c r="AS126" i="1"/>
  <c r="AS127" i="1"/>
  <c r="AS128" i="1"/>
  <c r="AS129" i="1"/>
  <c r="AS130" i="1"/>
  <c r="AS131" i="1"/>
  <c r="AS132" i="1"/>
  <c r="AS133" i="1"/>
  <c r="AS134" i="1"/>
  <c r="AS135" i="1"/>
  <c r="AS136" i="1"/>
  <c r="AS137" i="1"/>
  <c r="AS138" i="1"/>
  <c r="AS139" i="1"/>
  <c r="AS140" i="1"/>
  <c r="AS141" i="1"/>
  <c r="AS142" i="1"/>
  <c r="AS143" i="1"/>
  <c r="AS144" i="1"/>
  <c r="AS145" i="1"/>
  <c r="AS146" i="1"/>
  <c r="AS147" i="1"/>
  <c r="AS148" i="1"/>
  <c r="AS149" i="1"/>
  <c r="AS150" i="1"/>
  <c r="AS151" i="1"/>
  <c r="AS152" i="1"/>
  <c r="AS153" i="1"/>
  <c r="AS154" i="1"/>
  <c r="AS155" i="1"/>
  <c r="AS156" i="1"/>
  <c r="AS157" i="1"/>
  <c r="AS158" i="1"/>
  <c r="AS159" i="1"/>
  <c r="AS160" i="1"/>
  <c r="AS161" i="1"/>
  <c r="AS162" i="1"/>
  <c r="AS163" i="1"/>
  <c r="AS164" i="1"/>
  <c r="AS165" i="1"/>
  <c r="AS166" i="1"/>
  <c r="AS167" i="1"/>
  <c r="AS168" i="1"/>
  <c r="AS169" i="1"/>
  <c r="AS170" i="1"/>
  <c r="AS171" i="1"/>
  <c r="AS172" i="1"/>
  <c r="AS173" i="1"/>
  <c r="AS174" i="1"/>
  <c r="AS175" i="1"/>
  <c r="AS176" i="1"/>
  <c r="AS177" i="1"/>
  <c r="AS178" i="1"/>
  <c r="AS179" i="1"/>
  <c r="AS180" i="1"/>
  <c r="AS181" i="1"/>
  <c r="AS182" i="1"/>
  <c r="AS183" i="1"/>
  <c r="AS184" i="1"/>
  <c r="AS185" i="1"/>
  <c r="AS186" i="1"/>
  <c r="AS187" i="1"/>
  <c r="AS188" i="1"/>
  <c r="AS189" i="1"/>
  <c r="AS190" i="1"/>
  <c r="AS191" i="1"/>
  <c r="AS192" i="1"/>
  <c r="AS193" i="1"/>
  <c r="AS194" i="1"/>
  <c r="AS195" i="1"/>
  <c r="AS196" i="1"/>
  <c r="AS197" i="1"/>
  <c r="AS198" i="1"/>
  <c r="AS199" i="1"/>
  <c r="AS200" i="1"/>
  <c r="AS201" i="1"/>
  <c r="AS202" i="1"/>
  <c r="AS203" i="1"/>
  <c r="AS204" i="1"/>
  <c r="AS205" i="1"/>
  <c r="AS206" i="1"/>
  <c r="AS207" i="1"/>
  <c r="AS208" i="1"/>
  <c r="AS209" i="1"/>
  <c r="AS210" i="1"/>
  <c r="AS211" i="1"/>
  <c r="AS212" i="1"/>
  <c r="AS213" i="1"/>
  <c r="AS214" i="1"/>
  <c r="AS215" i="1"/>
  <c r="AS216" i="1"/>
  <c r="AS217" i="1"/>
  <c r="AS218" i="1"/>
  <c r="AS219" i="1"/>
  <c r="AS220" i="1"/>
  <c r="AS221" i="1"/>
  <c r="AS222" i="1"/>
  <c r="AS223" i="1"/>
  <c r="AS224" i="1"/>
  <c r="AS225" i="1"/>
  <c r="AS226" i="1"/>
  <c r="AS227" i="1"/>
  <c r="AS228" i="1"/>
  <c r="AS229" i="1"/>
  <c r="AS230" i="1"/>
  <c r="AS231" i="1"/>
  <c r="AS232" i="1"/>
  <c r="AS233" i="1"/>
  <c r="AS234" i="1"/>
  <c r="AS235" i="1"/>
  <c r="AS236" i="1"/>
  <c r="AS237" i="1"/>
  <c r="AS238" i="1"/>
  <c r="AS239" i="1"/>
  <c r="AS240" i="1"/>
  <c r="AS241" i="1"/>
  <c r="AS242" i="1"/>
  <c r="AS243" i="1"/>
  <c r="AS244" i="1"/>
  <c r="AS245" i="1"/>
  <c r="AS246" i="1"/>
  <c r="AS247" i="1"/>
  <c r="AS248" i="1"/>
  <c r="AS249" i="1"/>
  <c r="AS250" i="1"/>
  <c r="AS251" i="1"/>
  <c r="AS252" i="1"/>
  <c r="AS253" i="1"/>
  <c r="AS254" i="1"/>
  <c r="AS255" i="1"/>
  <c r="AS15" i="1"/>
  <c r="AS14" i="1"/>
  <c r="V21" i="1"/>
  <c r="R68" i="1" s="1"/>
  <c r="AA13" i="1" l="1"/>
  <c r="J400" i="1"/>
  <c r="J251" i="1"/>
  <c r="AO62" i="1"/>
  <c r="J379" i="1"/>
  <c r="J124" i="1"/>
  <c r="J380" i="1"/>
  <c r="J252" i="1"/>
  <c r="J315" i="1"/>
  <c r="J123" i="1"/>
  <c r="J155" i="1"/>
  <c r="J411" i="1"/>
  <c r="J283" i="1"/>
  <c r="J187" i="1"/>
  <c r="R420" i="1"/>
  <c r="R370" i="1"/>
  <c r="R127" i="1"/>
  <c r="R384" i="1"/>
  <c r="R308" i="1"/>
  <c r="R183" i="1"/>
  <c r="R415" i="1"/>
  <c r="R399" i="1"/>
  <c r="R383" i="1"/>
  <c r="R364" i="1"/>
  <c r="R346" i="1"/>
  <c r="R328" i="1"/>
  <c r="R307" i="1"/>
  <c r="R286" i="1"/>
  <c r="R263" i="1"/>
  <c r="R238" i="1"/>
  <c r="R212" i="1"/>
  <c r="R182" i="1"/>
  <c r="R150" i="1"/>
  <c r="R118" i="1"/>
  <c r="R86" i="1"/>
  <c r="J156" i="1"/>
  <c r="J284" i="1"/>
  <c r="J412" i="1"/>
  <c r="R413" i="1"/>
  <c r="R397" i="1"/>
  <c r="R380" i="1"/>
  <c r="R362" i="1"/>
  <c r="R344" i="1"/>
  <c r="R326" i="1"/>
  <c r="R304" i="1"/>
  <c r="R283" i="1"/>
  <c r="R260" i="1"/>
  <c r="R234" i="1"/>
  <c r="R208" i="1"/>
  <c r="R178" i="1"/>
  <c r="R146" i="1"/>
  <c r="R114" i="1"/>
  <c r="R82" i="1"/>
  <c r="R191" i="1"/>
  <c r="R416" i="1"/>
  <c r="R329" i="1"/>
  <c r="R239" i="1"/>
  <c r="R151" i="1"/>
  <c r="R396" i="1"/>
  <c r="R343" i="1"/>
  <c r="R303" i="1"/>
  <c r="R258" i="1"/>
  <c r="R207" i="1"/>
  <c r="R175" i="1"/>
  <c r="R79" i="1"/>
  <c r="J188" i="1"/>
  <c r="J316" i="1"/>
  <c r="R408" i="1"/>
  <c r="R392" i="1"/>
  <c r="R375" i="1"/>
  <c r="R356" i="1"/>
  <c r="R338" i="1"/>
  <c r="R319" i="1"/>
  <c r="R298" i="1"/>
  <c r="R276" i="1"/>
  <c r="R252" i="1"/>
  <c r="R226" i="1"/>
  <c r="R199" i="1"/>
  <c r="R167" i="1"/>
  <c r="R135" i="1"/>
  <c r="R103" i="1"/>
  <c r="R71" i="1"/>
  <c r="R159" i="1"/>
  <c r="R366" i="1"/>
  <c r="R264" i="1"/>
  <c r="R119" i="1"/>
  <c r="R412" i="1"/>
  <c r="R379" i="1"/>
  <c r="R361" i="1"/>
  <c r="R324" i="1"/>
  <c r="R282" i="1"/>
  <c r="R232" i="1"/>
  <c r="R111" i="1"/>
  <c r="J91" i="1"/>
  <c r="J219" i="1"/>
  <c r="J347" i="1"/>
  <c r="R423" i="1"/>
  <c r="R407" i="1"/>
  <c r="R391" i="1"/>
  <c r="R374" i="1"/>
  <c r="R355" i="1"/>
  <c r="R337" i="1"/>
  <c r="R318" i="1"/>
  <c r="R296" i="1"/>
  <c r="R275" i="1"/>
  <c r="R250" i="1"/>
  <c r="R224" i="1"/>
  <c r="R198" i="1"/>
  <c r="R166" i="1"/>
  <c r="R134" i="1"/>
  <c r="R102" i="1"/>
  <c r="R70" i="1"/>
  <c r="R404" i="1"/>
  <c r="R388" i="1"/>
  <c r="R352" i="1"/>
  <c r="R334" i="1"/>
  <c r="R314" i="1"/>
  <c r="R292" i="1"/>
  <c r="R271" i="1"/>
  <c r="R246" i="1"/>
  <c r="R220" i="1"/>
  <c r="R95" i="1"/>
  <c r="R400" i="1"/>
  <c r="R347" i="1"/>
  <c r="R287" i="1"/>
  <c r="R214" i="1"/>
  <c r="R87" i="1"/>
  <c r="R143" i="1"/>
  <c r="J92" i="1"/>
  <c r="J220" i="1"/>
  <c r="J348" i="1"/>
  <c r="R421" i="1"/>
  <c r="R405" i="1"/>
  <c r="R389" i="1"/>
  <c r="R371" i="1"/>
  <c r="R353" i="1"/>
  <c r="R335" i="1"/>
  <c r="R315" i="1"/>
  <c r="R294" i="1"/>
  <c r="R272" i="1"/>
  <c r="R247" i="1"/>
  <c r="R222" i="1"/>
  <c r="R194" i="1"/>
  <c r="R162" i="1"/>
  <c r="R130" i="1"/>
  <c r="R98" i="1"/>
  <c r="R66" i="1"/>
  <c r="V190" i="1"/>
  <c r="V383" i="1"/>
  <c r="V186" i="1"/>
  <c r="J64" i="1"/>
  <c r="J96" i="1"/>
  <c r="J128" i="1"/>
  <c r="J160" i="1"/>
  <c r="J192" i="1"/>
  <c r="J224" i="1"/>
  <c r="J256" i="1"/>
  <c r="J288" i="1"/>
  <c r="J320" i="1"/>
  <c r="J352" i="1"/>
  <c r="J384" i="1"/>
  <c r="J416" i="1"/>
  <c r="V414" i="1"/>
  <c r="V382" i="1"/>
  <c r="V350" i="1"/>
  <c r="V318" i="1"/>
  <c r="V286" i="1"/>
  <c r="V254" i="1"/>
  <c r="V222" i="1"/>
  <c r="V175" i="1"/>
  <c r="V138" i="1"/>
  <c r="V94" i="1"/>
  <c r="V423" i="1"/>
  <c r="V359" i="1"/>
  <c r="V295" i="1"/>
  <c r="V231" i="1"/>
  <c r="V106" i="1"/>
  <c r="V351" i="1"/>
  <c r="V287" i="1"/>
  <c r="V223" i="1"/>
  <c r="V95" i="1"/>
  <c r="J66" i="1"/>
  <c r="J131" i="1"/>
  <c r="J195" i="1"/>
  <c r="J259" i="1"/>
  <c r="J291" i="1"/>
  <c r="J355" i="1"/>
  <c r="J419" i="1"/>
  <c r="V410" i="1"/>
  <c r="V378" i="1"/>
  <c r="V346" i="1"/>
  <c r="V314" i="1"/>
  <c r="V282" i="1"/>
  <c r="V250" i="1"/>
  <c r="V218" i="1"/>
  <c r="V174" i="1"/>
  <c r="V127" i="1"/>
  <c r="J75" i="1"/>
  <c r="J107" i="1"/>
  <c r="J139" i="1"/>
  <c r="J171" i="1"/>
  <c r="J235" i="1"/>
  <c r="J267" i="1"/>
  <c r="J299" i="1"/>
  <c r="J331" i="1"/>
  <c r="J363" i="1"/>
  <c r="J395" i="1"/>
  <c r="V407" i="1"/>
  <c r="V375" i="1"/>
  <c r="V343" i="1"/>
  <c r="V311" i="1"/>
  <c r="V279" i="1"/>
  <c r="V247" i="1"/>
  <c r="V207" i="1"/>
  <c r="V170" i="1"/>
  <c r="V126" i="1"/>
  <c r="V87" i="1"/>
  <c r="J76" i="1"/>
  <c r="J108" i="1"/>
  <c r="J140" i="1"/>
  <c r="J172" i="1"/>
  <c r="J204" i="1"/>
  <c r="J236" i="1"/>
  <c r="J268" i="1"/>
  <c r="J300" i="1"/>
  <c r="J332" i="1"/>
  <c r="J364" i="1"/>
  <c r="J396" i="1"/>
  <c r="V399" i="1"/>
  <c r="V367" i="1"/>
  <c r="V335" i="1"/>
  <c r="V303" i="1"/>
  <c r="V271" i="1"/>
  <c r="V239" i="1"/>
  <c r="V206" i="1"/>
  <c r="V159" i="1"/>
  <c r="V122" i="1"/>
  <c r="V79" i="1"/>
  <c r="V391" i="1"/>
  <c r="V327" i="1"/>
  <c r="V263" i="1"/>
  <c r="V143" i="1"/>
  <c r="V415" i="1"/>
  <c r="V319" i="1"/>
  <c r="V255" i="1"/>
  <c r="V142" i="1"/>
  <c r="J99" i="1"/>
  <c r="J163" i="1"/>
  <c r="J227" i="1"/>
  <c r="J323" i="1"/>
  <c r="J387" i="1"/>
  <c r="V90" i="1"/>
  <c r="J203" i="1"/>
  <c r="J80" i="1"/>
  <c r="J112" i="1"/>
  <c r="J144" i="1"/>
  <c r="J176" i="1"/>
  <c r="J208" i="1"/>
  <c r="J240" i="1"/>
  <c r="J272" i="1"/>
  <c r="J304" i="1"/>
  <c r="J336" i="1"/>
  <c r="J368" i="1"/>
  <c r="V398" i="1"/>
  <c r="V366" i="1"/>
  <c r="V334" i="1"/>
  <c r="V302" i="1"/>
  <c r="V270" i="1"/>
  <c r="V238" i="1"/>
  <c r="V202" i="1"/>
  <c r="V158" i="1"/>
  <c r="V111" i="1"/>
  <c r="V64" i="1"/>
  <c r="V72" i="1"/>
  <c r="V80" i="1"/>
  <c r="V88" i="1"/>
  <c r="V96" i="1"/>
  <c r="V104" i="1"/>
  <c r="V112" i="1"/>
  <c r="V120" i="1"/>
  <c r="V128" i="1"/>
  <c r="V136" i="1"/>
  <c r="V144" i="1"/>
  <c r="V152" i="1"/>
  <c r="V160" i="1"/>
  <c r="V168" i="1"/>
  <c r="V176" i="1"/>
  <c r="V184" i="1"/>
  <c r="V192" i="1"/>
  <c r="V200" i="1"/>
  <c r="V208" i="1"/>
  <c r="V216" i="1"/>
  <c r="V224" i="1"/>
  <c r="V232" i="1"/>
  <c r="V240" i="1"/>
  <c r="V248" i="1"/>
  <c r="V256" i="1"/>
  <c r="V264" i="1"/>
  <c r="V272" i="1"/>
  <c r="V280" i="1"/>
  <c r="V288" i="1"/>
  <c r="V296" i="1"/>
  <c r="V304" i="1"/>
  <c r="V312" i="1"/>
  <c r="V320" i="1"/>
  <c r="V328" i="1"/>
  <c r="V336" i="1"/>
  <c r="V344" i="1"/>
  <c r="V352" i="1"/>
  <c r="V360" i="1"/>
  <c r="V368" i="1"/>
  <c r="V376" i="1"/>
  <c r="V384" i="1"/>
  <c r="V392" i="1"/>
  <c r="V400" i="1"/>
  <c r="V408" i="1"/>
  <c r="V416" i="1"/>
  <c r="V65" i="1"/>
  <c r="V73" i="1"/>
  <c r="V81" i="1"/>
  <c r="V89" i="1"/>
  <c r="V97" i="1"/>
  <c r="V105" i="1"/>
  <c r="V113" i="1"/>
  <c r="V121" i="1"/>
  <c r="V129" i="1"/>
  <c r="V137" i="1"/>
  <c r="V145" i="1"/>
  <c r="V153" i="1"/>
  <c r="V161" i="1"/>
  <c r="V169" i="1"/>
  <c r="V177" i="1"/>
  <c r="V185" i="1"/>
  <c r="V193" i="1"/>
  <c r="V201" i="1"/>
  <c r="V209" i="1"/>
  <c r="V217" i="1"/>
  <c r="V225" i="1"/>
  <c r="V233" i="1"/>
  <c r="V241" i="1"/>
  <c r="V249" i="1"/>
  <c r="V257" i="1"/>
  <c r="V265" i="1"/>
  <c r="V273" i="1"/>
  <c r="V281" i="1"/>
  <c r="V289" i="1"/>
  <c r="V297" i="1"/>
  <c r="V305" i="1"/>
  <c r="V313" i="1"/>
  <c r="V321" i="1"/>
  <c r="V329" i="1"/>
  <c r="V337" i="1"/>
  <c r="V345" i="1"/>
  <c r="V353" i="1"/>
  <c r="V361" i="1"/>
  <c r="V369" i="1"/>
  <c r="V377" i="1"/>
  <c r="V385" i="1"/>
  <c r="V393" i="1"/>
  <c r="V401" i="1"/>
  <c r="V409" i="1"/>
  <c r="V417" i="1"/>
  <c r="V67" i="1"/>
  <c r="V75" i="1"/>
  <c r="V83" i="1"/>
  <c r="V91" i="1"/>
  <c r="V99" i="1"/>
  <c r="V107" i="1"/>
  <c r="V115" i="1"/>
  <c r="V123" i="1"/>
  <c r="V131" i="1"/>
  <c r="V139" i="1"/>
  <c r="V147" i="1"/>
  <c r="V155" i="1"/>
  <c r="V163" i="1"/>
  <c r="V171" i="1"/>
  <c r="V179" i="1"/>
  <c r="V187" i="1"/>
  <c r="V195" i="1"/>
  <c r="V203" i="1"/>
  <c r="V211" i="1"/>
  <c r="V219" i="1"/>
  <c r="V227" i="1"/>
  <c r="V235" i="1"/>
  <c r="V243" i="1"/>
  <c r="V251" i="1"/>
  <c r="V259" i="1"/>
  <c r="V267" i="1"/>
  <c r="V275" i="1"/>
  <c r="V283" i="1"/>
  <c r="V291" i="1"/>
  <c r="V299" i="1"/>
  <c r="V307" i="1"/>
  <c r="V315" i="1"/>
  <c r="V323" i="1"/>
  <c r="V331" i="1"/>
  <c r="V339" i="1"/>
  <c r="V347" i="1"/>
  <c r="V355" i="1"/>
  <c r="V363" i="1"/>
  <c r="V371" i="1"/>
  <c r="V379" i="1"/>
  <c r="V387" i="1"/>
  <c r="V395" i="1"/>
  <c r="V403" i="1"/>
  <c r="V411" i="1"/>
  <c r="V419" i="1"/>
  <c r="V69" i="1"/>
  <c r="V77" i="1"/>
  <c r="V85" i="1"/>
  <c r="V93" i="1"/>
  <c r="V101" i="1"/>
  <c r="V109" i="1"/>
  <c r="V117" i="1"/>
  <c r="V125" i="1"/>
  <c r="V133" i="1"/>
  <c r="V141" i="1"/>
  <c r="V149" i="1"/>
  <c r="V157" i="1"/>
  <c r="V165" i="1"/>
  <c r="V173" i="1"/>
  <c r="V181" i="1"/>
  <c r="V189" i="1"/>
  <c r="V197" i="1"/>
  <c r="V205" i="1"/>
  <c r="V213" i="1"/>
  <c r="V221" i="1"/>
  <c r="V229" i="1"/>
  <c r="V237" i="1"/>
  <c r="V245" i="1"/>
  <c r="V253" i="1"/>
  <c r="V261" i="1"/>
  <c r="V269" i="1"/>
  <c r="V277" i="1"/>
  <c r="V285" i="1"/>
  <c r="V293" i="1"/>
  <c r="V301" i="1"/>
  <c r="V309" i="1"/>
  <c r="V317" i="1"/>
  <c r="V325" i="1"/>
  <c r="V333" i="1"/>
  <c r="V341" i="1"/>
  <c r="V349" i="1"/>
  <c r="V357" i="1"/>
  <c r="V365" i="1"/>
  <c r="V373" i="1"/>
  <c r="V381" i="1"/>
  <c r="V389" i="1"/>
  <c r="V397" i="1"/>
  <c r="V405" i="1"/>
  <c r="V413" i="1"/>
  <c r="V421" i="1"/>
  <c r="V66" i="1"/>
  <c r="V82" i="1"/>
  <c r="V98" i="1"/>
  <c r="V114" i="1"/>
  <c r="V130" i="1"/>
  <c r="V146" i="1"/>
  <c r="V162" i="1"/>
  <c r="V178" i="1"/>
  <c r="V194" i="1"/>
  <c r="V210" i="1"/>
  <c r="V226" i="1"/>
  <c r="V242" i="1"/>
  <c r="V258" i="1"/>
  <c r="V274" i="1"/>
  <c r="V290" i="1"/>
  <c r="V306" i="1"/>
  <c r="V322" i="1"/>
  <c r="V338" i="1"/>
  <c r="V354" i="1"/>
  <c r="V370" i="1"/>
  <c r="V386" i="1"/>
  <c r="V402" i="1"/>
  <c r="V418" i="1"/>
  <c r="V68" i="1"/>
  <c r="V84" i="1"/>
  <c r="V100" i="1"/>
  <c r="V116" i="1"/>
  <c r="V132" i="1"/>
  <c r="V148" i="1"/>
  <c r="V164" i="1"/>
  <c r="V180" i="1"/>
  <c r="V196" i="1"/>
  <c r="V212" i="1"/>
  <c r="V228" i="1"/>
  <c r="V244" i="1"/>
  <c r="V260" i="1"/>
  <c r="V276" i="1"/>
  <c r="V292" i="1"/>
  <c r="V308" i="1"/>
  <c r="V324" i="1"/>
  <c r="V340" i="1"/>
  <c r="V356" i="1"/>
  <c r="V372" i="1"/>
  <c r="V388" i="1"/>
  <c r="V404" i="1"/>
  <c r="V420" i="1"/>
  <c r="V70" i="1"/>
  <c r="V86" i="1"/>
  <c r="V102" i="1"/>
  <c r="V118" i="1"/>
  <c r="V134" i="1"/>
  <c r="V150" i="1"/>
  <c r="V166" i="1"/>
  <c r="V182" i="1"/>
  <c r="V198" i="1"/>
  <c r="V214" i="1"/>
  <c r="V230" i="1"/>
  <c r="V246" i="1"/>
  <c r="V262" i="1"/>
  <c r="V278" i="1"/>
  <c r="V294" i="1"/>
  <c r="V310" i="1"/>
  <c r="V326" i="1"/>
  <c r="V342" i="1"/>
  <c r="V358" i="1"/>
  <c r="V374" i="1"/>
  <c r="V390" i="1"/>
  <c r="V406" i="1"/>
  <c r="V422" i="1"/>
  <c r="V71" i="1"/>
  <c r="V103" i="1"/>
  <c r="V119" i="1"/>
  <c r="V135" i="1"/>
  <c r="V151" i="1"/>
  <c r="V167" i="1"/>
  <c r="V183" i="1"/>
  <c r="V199" i="1"/>
  <c r="V215" i="1"/>
  <c r="V76" i="1"/>
  <c r="V92" i="1"/>
  <c r="V108" i="1"/>
  <c r="V124" i="1"/>
  <c r="V140" i="1"/>
  <c r="V156" i="1"/>
  <c r="V172" i="1"/>
  <c r="V188" i="1"/>
  <c r="V204" i="1"/>
  <c r="V220" i="1"/>
  <c r="V236" i="1"/>
  <c r="V252" i="1"/>
  <c r="V268" i="1"/>
  <c r="V284" i="1"/>
  <c r="V300" i="1"/>
  <c r="V316" i="1"/>
  <c r="V332" i="1"/>
  <c r="V348" i="1"/>
  <c r="V364" i="1"/>
  <c r="V380" i="1"/>
  <c r="V396" i="1"/>
  <c r="V412" i="1"/>
  <c r="J418" i="1"/>
  <c r="J408" i="1"/>
  <c r="J392" i="1"/>
  <c r="J376" i="1"/>
  <c r="J360" i="1"/>
  <c r="J344" i="1"/>
  <c r="J328" i="1"/>
  <c r="J312" i="1"/>
  <c r="J296" i="1"/>
  <c r="J280" i="1"/>
  <c r="J264" i="1"/>
  <c r="J248" i="1"/>
  <c r="J232" i="1"/>
  <c r="J216" i="1"/>
  <c r="J200" i="1"/>
  <c r="J184" i="1"/>
  <c r="J168" i="1"/>
  <c r="J152" i="1"/>
  <c r="J136" i="1"/>
  <c r="J120" i="1"/>
  <c r="J104" i="1"/>
  <c r="J88" i="1"/>
  <c r="J72" i="1"/>
  <c r="J423" i="1"/>
  <c r="J407" i="1"/>
  <c r="J391" i="1"/>
  <c r="J375" i="1"/>
  <c r="J359" i="1"/>
  <c r="J343" i="1"/>
  <c r="J327" i="1"/>
  <c r="J311" i="1"/>
  <c r="J295" i="1"/>
  <c r="J279" i="1"/>
  <c r="J263" i="1"/>
  <c r="J247" i="1"/>
  <c r="J231" i="1"/>
  <c r="J215" i="1"/>
  <c r="J199" i="1"/>
  <c r="J183" i="1"/>
  <c r="J167" i="1"/>
  <c r="J151" i="1"/>
  <c r="J135" i="1"/>
  <c r="J119" i="1"/>
  <c r="J103" i="1"/>
  <c r="J87" i="1"/>
  <c r="J71" i="1"/>
  <c r="J420" i="1"/>
  <c r="J404" i="1"/>
  <c r="J388" i="1"/>
  <c r="J372" i="1"/>
  <c r="J356" i="1"/>
  <c r="J340" i="1"/>
  <c r="J324" i="1"/>
  <c r="J308" i="1"/>
  <c r="J292" i="1"/>
  <c r="J276" i="1"/>
  <c r="J260" i="1"/>
  <c r="J244" i="1"/>
  <c r="J228" i="1"/>
  <c r="J212" i="1"/>
  <c r="J196" i="1"/>
  <c r="J180" i="1"/>
  <c r="J164" i="1"/>
  <c r="J148" i="1"/>
  <c r="J132" i="1"/>
  <c r="J116" i="1"/>
  <c r="J100" i="1"/>
  <c r="J84" i="1"/>
  <c r="J65" i="1"/>
  <c r="J415" i="1"/>
  <c r="J399" i="1"/>
  <c r="J383" i="1"/>
  <c r="J367" i="1"/>
  <c r="J351" i="1"/>
  <c r="J335" i="1"/>
  <c r="J319" i="1"/>
  <c r="J303" i="1"/>
  <c r="J287" i="1"/>
  <c r="J271" i="1"/>
  <c r="J255" i="1"/>
  <c r="J239" i="1"/>
  <c r="J223" i="1"/>
  <c r="J207" i="1"/>
  <c r="J191" i="1"/>
  <c r="J175" i="1"/>
  <c r="J159" i="1"/>
  <c r="J143" i="1"/>
  <c r="J127" i="1"/>
  <c r="J111" i="1"/>
  <c r="J95" i="1"/>
  <c r="J79" i="1"/>
  <c r="J83" i="1"/>
  <c r="J115" i="1"/>
  <c r="J147" i="1"/>
  <c r="J179" i="1"/>
  <c r="J211" i="1"/>
  <c r="J243" i="1"/>
  <c r="J275" i="1"/>
  <c r="J307" i="1"/>
  <c r="J339" i="1"/>
  <c r="J371" i="1"/>
  <c r="J403" i="1"/>
  <c r="V394" i="1"/>
  <c r="V362" i="1"/>
  <c r="V330" i="1"/>
  <c r="V298" i="1"/>
  <c r="V266" i="1"/>
  <c r="V234" i="1"/>
  <c r="V191" i="1"/>
  <c r="V154" i="1"/>
  <c r="V110" i="1"/>
  <c r="V74" i="1"/>
  <c r="R422" i="1"/>
  <c r="R414" i="1"/>
  <c r="R406" i="1"/>
  <c r="R398" i="1"/>
  <c r="R390" i="1"/>
  <c r="R382" i="1"/>
  <c r="R372" i="1"/>
  <c r="R363" i="1"/>
  <c r="R354" i="1"/>
  <c r="R345" i="1"/>
  <c r="R336" i="1"/>
  <c r="R327" i="1"/>
  <c r="R316" i="1"/>
  <c r="R306" i="1"/>
  <c r="R295" i="1"/>
  <c r="R284" i="1"/>
  <c r="R274" i="1"/>
  <c r="R262" i="1"/>
  <c r="R248" i="1"/>
  <c r="R236" i="1"/>
  <c r="R223" i="1"/>
  <c r="R210" i="1"/>
  <c r="R196" i="1"/>
  <c r="R180" i="1"/>
  <c r="R164" i="1"/>
  <c r="R148" i="1"/>
  <c r="R132" i="1"/>
  <c r="R116" i="1"/>
  <c r="R100" i="1"/>
  <c r="R84" i="1"/>
  <c r="R64" i="1"/>
  <c r="R72" i="1"/>
  <c r="R80" i="1"/>
  <c r="R88" i="1"/>
  <c r="R96" i="1"/>
  <c r="R104" i="1"/>
  <c r="R112" i="1"/>
  <c r="R120" i="1"/>
  <c r="R128" i="1"/>
  <c r="R136" i="1"/>
  <c r="R144" i="1"/>
  <c r="R152" i="1"/>
  <c r="R160" i="1"/>
  <c r="R168" i="1"/>
  <c r="R176" i="1"/>
  <c r="R184" i="1"/>
  <c r="R192" i="1"/>
  <c r="R200" i="1"/>
  <c r="R65" i="1"/>
  <c r="R73" i="1"/>
  <c r="R81" i="1"/>
  <c r="R89" i="1"/>
  <c r="R97" i="1"/>
  <c r="R105" i="1"/>
  <c r="R113" i="1"/>
  <c r="R121" i="1"/>
  <c r="R129" i="1"/>
  <c r="R137" i="1"/>
  <c r="R145" i="1"/>
  <c r="R153" i="1"/>
  <c r="R161" i="1"/>
  <c r="R169" i="1"/>
  <c r="R177" i="1"/>
  <c r="R185" i="1"/>
  <c r="R193" i="1"/>
  <c r="R201" i="1"/>
  <c r="R209" i="1"/>
  <c r="R217" i="1"/>
  <c r="R225" i="1"/>
  <c r="R233" i="1"/>
  <c r="R241" i="1"/>
  <c r="R249" i="1"/>
  <c r="R257" i="1"/>
  <c r="R265" i="1"/>
  <c r="R273" i="1"/>
  <c r="R281" i="1"/>
  <c r="R289" i="1"/>
  <c r="R297" i="1"/>
  <c r="R305" i="1"/>
  <c r="R313" i="1"/>
  <c r="R321" i="1"/>
  <c r="R67" i="1"/>
  <c r="R75" i="1"/>
  <c r="R83" i="1"/>
  <c r="R91" i="1"/>
  <c r="R99" i="1"/>
  <c r="R107" i="1"/>
  <c r="R115" i="1"/>
  <c r="R123" i="1"/>
  <c r="R131" i="1"/>
  <c r="R139" i="1"/>
  <c r="R147" i="1"/>
  <c r="R155" i="1"/>
  <c r="R163" i="1"/>
  <c r="R171" i="1"/>
  <c r="R179" i="1"/>
  <c r="R187" i="1"/>
  <c r="R195" i="1"/>
  <c r="R203" i="1"/>
  <c r="R211" i="1"/>
  <c r="R219" i="1"/>
  <c r="R227" i="1"/>
  <c r="R235" i="1"/>
  <c r="R243" i="1"/>
  <c r="R251" i="1"/>
  <c r="R259" i="1"/>
  <c r="R267" i="1"/>
  <c r="R69" i="1"/>
  <c r="R77" i="1"/>
  <c r="R85" i="1"/>
  <c r="R93" i="1"/>
  <c r="R101" i="1"/>
  <c r="R109" i="1"/>
  <c r="R117" i="1"/>
  <c r="R125" i="1"/>
  <c r="R133" i="1"/>
  <c r="R141" i="1"/>
  <c r="R149" i="1"/>
  <c r="R157" i="1"/>
  <c r="R165" i="1"/>
  <c r="R173" i="1"/>
  <c r="R181" i="1"/>
  <c r="R189" i="1"/>
  <c r="R197" i="1"/>
  <c r="R205" i="1"/>
  <c r="R213" i="1"/>
  <c r="R221" i="1"/>
  <c r="R229" i="1"/>
  <c r="R237" i="1"/>
  <c r="R245" i="1"/>
  <c r="R253" i="1"/>
  <c r="R261" i="1"/>
  <c r="R269" i="1"/>
  <c r="R277" i="1"/>
  <c r="R285" i="1"/>
  <c r="R293" i="1"/>
  <c r="R301" i="1"/>
  <c r="R309" i="1"/>
  <c r="R317" i="1"/>
  <c r="R325" i="1"/>
  <c r="R333" i="1"/>
  <c r="R341" i="1"/>
  <c r="R349" i="1"/>
  <c r="R357" i="1"/>
  <c r="R365" i="1"/>
  <c r="R373" i="1"/>
  <c r="R381" i="1"/>
  <c r="R419" i="1"/>
  <c r="R411" i="1"/>
  <c r="R403" i="1"/>
  <c r="R395" i="1"/>
  <c r="R387" i="1"/>
  <c r="R378" i="1"/>
  <c r="R369" i="1"/>
  <c r="R360" i="1"/>
  <c r="R351" i="1"/>
  <c r="R342" i="1"/>
  <c r="R332" i="1"/>
  <c r="R323" i="1"/>
  <c r="R312" i="1"/>
  <c r="R302" i="1"/>
  <c r="R291" i="1"/>
  <c r="R280" i="1"/>
  <c r="R270" i="1"/>
  <c r="R256" i="1"/>
  <c r="R244" i="1"/>
  <c r="R231" i="1"/>
  <c r="R218" i="1"/>
  <c r="R206" i="1"/>
  <c r="R190" i="1"/>
  <c r="R174" i="1"/>
  <c r="R158" i="1"/>
  <c r="R142" i="1"/>
  <c r="R126" i="1"/>
  <c r="R110" i="1"/>
  <c r="R94" i="1"/>
  <c r="R78" i="1"/>
  <c r="R418" i="1"/>
  <c r="R410" i="1"/>
  <c r="R402" i="1"/>
  <c r="R394" i="1"/>
  <c r="R386" i="1"/>
  <c r="R377" i="1"/>
  <c r="R368" i="1"/>
  <c r="R359" i="1"/>
  <c r="R350" i="1"/>
  <c r="R340" i="1"/>
  <c r="R331" i="1"/>
  <c r="R322" i="1"/>
  <c r="R311" i="1"/>
  <c r="R300" i="1"/>
  <c r="R290" i="1"/>
  <c r="R279" i="1"/>
  <c r="R268" i="1"/>
  <c r="R255" i="1"/>
  <c r="R242" i="1"/>
  <c r="R230" i="1"/>
  <c r="R216" i="1"/>
  <c r="R204" i="1"/>
  <c r="R188" i="1"/>
  <c r="R172" i="1"/>
  <c r="R156" i="1"/>
  <c r="R140" i="1"/>
  <c r="R124" i="1"/>
  <c r="R108" i="1"/>
  <c r="R92" i="1"/>
  <c r="R76" i="1"/>
  <c r="Z63" i="1"/>
  <c r="R417" i="1"/>
  <c r="R409" i="1"/>
  <c r="R401" i="1"/>
  <c r="R393" i="1"/>
  <c r="R385" i="1"/>
  <c r="R376" i="1"/>
  <c r="R367" i="1"/>
  <c r="R358" i="1"/>
  <c r="R348" i="1"/>
  <c r="R339" i="1"/>
  <c r="R330" i="1"/>
  <c r="R320" i="1"/>
  <c r="R310" i="1"/>
  <c r="R299" i="1"/>
  <c r="R288" i="1"/>
  <c r="R278" i="1"/>
  <c r="R266" i="1"/>
  <c r="R254" i="1"/>
  <c r="R240" i="1"/>
  <c r="R228" i="1"/>
  <c r="R215" i="1"/>
  <c r="R202" i="1"/>
  <c r="R186" i="1"/>
  <c r="R170" i="1"/>
  <c r="R154" i="1"/>
  <c r="R138" i="1"/>
  <c r="R122" i="1"/>
  <c r="R106" i="1"/>
  <c r="R90" i="1"/>
  <c r="R74" i="1"/>
  <c r="J69" i="1"/>
  <c r="J77" i="1"/>
  <c r="J85" i="1"/>
  <c r="J93" i="1"/>
  <c r="J101" i="1"/>
  <c r="J109" i="1"/>
  <c r="J117" i="1"/>
  <c r="J125" i="1"/>
  <c r="J133" i="1"/>
  <c r="J141" i="1"/>
  <c r="J149" i="1"/>
  <c r="J157" i="1"/>
  <c r="J165" i="1"/>
  <c r="J173" i="1"/>
  <c r="J181" i="1"/>
  <c r="J189" i="1"/>
  <c r="J197" i="1"/>
  <c r="J205" i="1"/>
  <c r="J213" i="1"/>
  <c r="J221" i="1"/>
  <c r="J229" i="1"/>
  <c r="J237" i="1"/>
  <c r="J245" i="1"/>
  <c r="J253" i="1"/>
  <c r="J261" i="1"/>
  <c r="J269" i="1"/>
  <c r="J277" i="1"/>
  <c r="J285" i="1"/>
  <c r="J293" i="1"/>
  <c r="J301" i="1"/>
  <c r="J309" i="1"/>
  <c r="J317" i="1"/>
  <c r="J325" i="1"/>
  <c r="J333" i="1"/>
  <c r="J341" i="1"/>
  <c r="J349" i="1"/>
  <c r="J357" i="1"/>
  <c r="J365" i="1"/>
  <c r="J373" i="1"/>
  <c r="J381" i="1"/>
  <c r="J389" i="1"/>
  <c r="J397" i="1"/>
  <c r="J405" i="1"/>
  <c r="J413" i="1"/>
  <c r="J421" i="1"/>
  <c r="J70" i="1"/>
  <c r="J78" i="1"/>
  <c r="J86" i="1"/>
  <c r="J94" i="1"/>
  <c r="J102" i="1"/>
  <c r="J110" i="1"/>
  <c r="J118" i="1"/>
  <c r="J126" i="1"/>
  <c r="J134" i="1"/>
  <c r="J142" i="1"/>
  <c r="J150" i="1"/>
  <c r="J158" i="1"/>
  <c r="J166" i="1"/>
  <c r="J174" i="1"/>
  <c r="J182" i="1"/>
  <c r="J190" i="1"/>
  <c r="J198" i="1"/>
  <c r="J206" i="1"/>
  <c r="J214" i="1"/>
  <c r="J222" i="1"/>
  <c r="J230" i="1"/>
  <c r="J238" i="1"/>
  <c r="J246" i="1"/>
  <c r="J254" i="1"/>
  <c r="J262" i="1"/>
  <c r="J270" i="1"/>
  <c r="J278" i="1"/>
  <c r="J286" i="1"/>
  <c r="J294" i="1"/>
  <c r="J302" i="1"/>
  <c r="J310" i="1"/>
  <c r="J318" i="1"/>
  <c r="J326" i="1"/>
  <c r="J334" i="1"/>
  <c r="J342" i="1"/>
  <c r="J350" i="1"/>
  <c r="J358" i="1"/>
  <c r="J366" i="1"/>
  <c r="J374" i="1"/>
  <c r="J382" i="1"/>
  <c r="J390" i="1"/>
  <c r="J398" i="1"/>
  <c r="J406" i="1"/>
  <c r="J414" i="1"/>
  <c r="J422" i="1"/>
  <c r="J68" i="1"/>
  <c r="J73" i="1"/>
  <c r="J81" i="1"/>
  <c r="J89" i="1"/>
  <c r="J97" i="1"/>
  <c r="J105" i="1"/>
  <c r="J113" i="1"/>
  <c r="J121" i="1"/>
  <c r="J129" i="1"/>
  <c r="J137" i="1"/>
  <c r="J145" i="1"/>
  <c r="J153" i="1"/>
  <c r="J161" i="1"/>
  <c r="J169" i="1"/>
  <c r="J177" i="1"/>
  <c r="J185" i="1"/>
  <c r="J193" i="1"/>
  <c r="J201" i="1"/>
  <c r="J209" i="1"/>
  <c r="J217" i="1"/>
  <c r="J225" i="1"/>
  <c r="J233" i="1"/>
  <c r="J241" i="1"/>
  <c r="J249" i="1"/>
  <c r="J257" i="1"/>
  <c r="J265" i="1"/>
  <c r="J273" i="1"/>
  <c r="J281" i="1"/>
  <c r="J289" i="1"/>
  <c r="J297" i="1"/>
  <c r="J305" i="1"/>
  <c r="J313" i="1"/>
  <c r="J321" i="1"/>
  <c r="J329" i="1"/>
  <c r="J337" i="1"/>
  <c r="J345" i="1"/>
  <c r="J353" i="1"/>
  <c r="J361" i="1"/>
  <c r="J369" i="1"/>
  <c r="J377" i="1"/>
  <c r="J385" i="1"/>
  <c r="J393" i="1"/>
  <c r="J401" i="1"/>
  <c r="J409" i="1"/>
  <c r="J417" i="1"/>
  <c r="J67" i="1"/>
  <c r="J74" i="1"/>
  <c r="J82" i="1"/>
  <c r="J90" i="1"/>
  <c r="J98" i="1"/>
  <c r="J106" i="1"/>
  <c r="J114" i="1"/>
  <c r="J122" i="1"/>
  <c r="J130" i="1"/>
  <c r="J138" i="1"/>
  <c r="J146" i="1"/>
  <c r="J154" i="1"/>
  <c r="J162" i="1"/>
  <c r="J170" i="1"/>
  <c r="J178" i="1"/>
  <c r="J186" i="1"/>
  <c r="J194" i="1"/>
  <c r="J202" i="1"/>
  <c r="J210" i="1"/>
  <c r="J218" i="1"/>
  <c r="J226" i="1"/>
  <c r="J234" i="1"/>
  <c r="J242" i="1"/>
  <c r="J250" i="1"/>
  <c r="J258" i="1"/>
  <c r="J266" i="1"/>
  <c r="J274" i="1"/>
  <c r="J282" i="1"/>
  <c r="J290" i="1"/>
  <c r="J298" i="1"/>
  <c r="J306" i="1"/>
  <c r="J314" i="1"/>
  <c r="J322" i="1"/>
  <c r="J330" i="1"/>
  <c r="J338" i="1"/>
  <c r="J346" i="1"/>
  <c r="J354" i="1"/>
  <c r="J362" i="1"/>
  <c r="J370" i="1"/>
  <c r="J378" i="1"/>
  <c r="J386" i="1"/>
  <c r="J394" i="1"/>
  <c r="J402" i="1"/>
  <c r="J410" i="1"/>
  <c r="AD416" i="1" l="1"/>
  <c r="AD408" i="1"/>
  <c r="AD400" i="1"/>
  <c r="AD392" i="1"/>
  <c r="AD384" i="1"/>
  <c r="AD376" i="1"/>
  <c r="AD368" i="1"/>
  <c r="AD360" i="1"/>
  <c r="AD352" i="1"/>
  <c r="AD344" i="1"/>
  <c r="AD336" i="1"/>
  <c r="AD328" i="1"/>
  <c r="AD320" i="1"/>
  <c r="AD312" i="1"/>
  <c r="AD304" i="1"/>
  <c r="AD296" i="1"/>
  <c r="AD288" i="1"/>
  <c r="AD280" i="1"/>
  <c r="AD272" i="1"/>
  <c r="AD264" i="1"/>
  <c r="AD256" i="1"/>
  <c r="AD248" i="1"/>
  <c r="AD240" i="1"/>
  <c r="AD232" i="1"/>
  <c r="AD224" i="1"/>
  <c r="AD216" i="1"/>
  <c r="AD208" i="1"/>
  <c r="AD200" i="1"/>
  <c r="AD192" i="1"/>
  <c r="AD184" i="1"/>
  <c r="AD176" i="1"/>
  <c r="AD168" i="1"/>
  <c r="AD160" i="1"/>
  <c r="AD152" i="1"/>
  <c r="AD144" i="1"/>
  <c r="AD136" i="1"/>
  <c r="AD128" i="1"/>
  <c r="AD120" i="1"/>
  <c r="AD112" i="1"/>
  <c r="AD104" i="1"/>
  <c r="AD96" i="1"/>
  <c r="AD88" i="1"/>
  <c r="AD80" i="1"/>
  <c r="AD72" i="1"/>
  <c r="AD414" i="1"/>
  <c r="AD238" i="1"/>
  <c r="AD423" i="1"/>
  <c r="AD415" i="1"/>
  <c r="AD407" i="1"/>
  <c r="AD399" i="1"/>
  <c r="AD391" i="1"/>
  <c r="AD383" i="1"/>
  <c r="AD375" i="1"/>
  <c r="AD367" i="1"/>
  <c r="AD359" i="1"/>
  <c r="AD351" i="1"/>
  <c r="AD343" i="1"/>
  <c r="AD335" i="1"/>
  <c r="AD327" i="1"/>
  <c r="AD319" i="1"/>
  <c r="AD311" i="1"/>
  <c r="AD303" i="1"/>
  <c r="AD295" i="1"/>
  <c r="AD287" i="1"/>
  <c r="AD279" i="1"/>
  <c r="AD271" i="1"/>
  <c r="AD263" i="1"/>
  <c r="AD255" i="1"/>
  <c r="AD247" i="1"/>
  <c r="AD239" i="1"/>
  <c r="AD231" i="1"/>
  <c r="AD223" i="1"/>
  <c r="AD215" i="1"/>
  <c r="AD207" i="1"/>
  <c r="AD199" i="1"/>
  <c r="AD191" i="1"/>
  <c r="AD183" i="1"/>
  <c r="AD175" i="1"/>
  <c r="AD167" i="1"/>
  <c r="AD159" i="1"/>
  <c r="AD151" i="1"/>
  <c r="AD143" i="1"/>
  <c r="AD135" i="1"/>
  <c r="AD127" i="1"/>
  <c r="AD119" i="1"/>
  <c r="AD111" i="1"/>
  <c r="AD103" i="1"/>
  <c r="AD95" i="1"/>
  <c r="AD87" i="1"/>
  <c r="AD79" i="1"/>
  <c r="AD71" i="1"/>
  <c r="AD422" i="1"/>
  <c r="AD406" i="1"/>
  <c r="AD398" i="1"/>
  <c r="AD390" i="1"/>
  <c r="AD382" i="1"/>
  <c r="AD374" i="1"/>
  <c r="AD366" i="1"/>
  <c r="AD358" i="1"/>
  <c r="AD350" i="1"/>
  <c r="AD342" i="1"/>
  <c r="AD334" i="1"/>
  <c r="AD326" i="1"/>
  <c r="AD318" i="1"/>
  <c r="AD310" i="1"/>
  <c r="AD302" i="1"/>
  <c r="AD294" i="1"/>
  <c r="AD286" i="1"/>
  <c r="AD278" i="1"/>
  <c r="AD270" i="1"/>
  <c r="AD262" i="1"/>
  <c r="AD254" i="1"/>
  <c r="AD246" i="1"/>
  <c r="AD230" i="1"/>
  <c r="AD222" i="1"/>
  <c r="AD214" i="1"/>
  <c r="AD206" i="1"/>
  <c r="AD198" i="1"/>
  <c r="AD190" i="1"/>
  <c r="AD182" i="1"/>
  <c r="AD421" i="1"/>
  <c r="AD413" i="1"/>
  <c r="AD405" i="1"/>
  <c r="AD397" i="1"/>
  <c r="AD389" i="1"/>
  <c r="AD381" i="1"/>
  <c r="AD373" i="1"/>
  <c r="AD365" i="1"/>
  <c r="AD357" i="1"/>
  <c r="AD349" i="1"/>
  <c r="AD341" i="1"/>
  <c r="AD333" i="1"/>
  <c r="AD325" i="1"/>
  <c r="AD317" i="1"/>
  <c r="AD309" i="1"/>
  <c r="AD301" i="1"/>
  <c r="AD293" i="1"/>
  <c r="AD285" i="1"/>
  <c r="AD277" i="1"/>
  <c r="AD269" i="1"/>
  <c r="AD261" i="1"/>
  <c r="AD253" i="1"/>
  <c r="AD245" i="1"/>
  <c r="AD237" i="1"/>
  <c r="AD229" i="1"/>
  <c r="AD221" i="1"/>
  <c r="AD213" i="1"/>
  <c r="AD205" i="1"/>
  <c r="AD197" i="1"/>
  <c r="AD189" i="1"/>
  <c r="AD181" i="1"/>
  <c r="AD173" i="1"/>
  <c r="AD165" i="1"/>
  <c r="AD157" i="1"/>
  <c r="AD149" i="1"/>
  <c r="AD141" i="1"/>
  <c r="AD133" i="1"/>
  <c r="AD125" i="1"/>
  <c r="AD117" i="1"/>
  <c r="AD109" i="1"/>
  <c r="AD101" i="1"/>
  <c r="AD93" i="1"/>
  <c r="AD85" i="1"/>
  <c r="AD77" i="1"/>
  <c r="AD69" i="1"/>
  <c r="AD420" i="1"/>
  <c r="AD412" i="1"/>
  <c r="AD404" i="1"/>
  <c r="AD396" i="1"/>
  <c r="AD388" i="1"/>
  <c r="AD380" i="1"/>
  <c r="AD372" i="1"/>
  <c r="AD364" i="1"/>
  <c r="AD356" i="1"/>
  <c r="AD348" i="1"/>
  <c r="AD340" i="1"/>
  <c r="AD332" i="1"/>
  <c r="AD324" i="1"/>
  <c r="AD316" i="1"/>
  <c r="AD308" i="1"/>
  <c r="AD300" i="1"/>
  <c r="AD292" i="1"/>
  <c r="AD284" i="1"/>
  <c r="AD276" i="1"/>
  <c r="AD268" i="1"/>
  <c r="AD260" i="1"/>
  <c r="AD252" i="1"/>
  <c r="AD244" i="1"/>
  <c r="AD236" i="1"/>
  <c r="AD228" i="1"/>
  <c r="AD220" i="1"/>
  <c r="AD212" i="1"/>
  <c r="AD204" i="1"/>
  <c r="AD196" i="1"/>
  <c r="AD188" i="1"/>
  <c r="AD180" i="1"/>
  <c r="AD172" i="1"/>
  <c r="AD164" i="1"/>
  <c r="AD156" i="1"/>
  <c r="AD148" i="1"/>
  <c r="AD140" i="1"/>
  <c r="AD132" i="1"/>
  <c r="AD124" i="1"/>
  <c r="AD116" i="1"/>
  <c r="AD108" i="1"/>
  <c r="AD419" i="1"/>
  <c r="AD401" i="1"/>
  <c r="AD378" i="1"/>
  <c r="AD355" i="1"/>
  <c r="AD337" i="1"/>
  <c r="AD314" i="1"/>
  <c r="AD291" i="1"/>
  <c r="AD273" i="1"/>
  <c r="AD250" i="1"/>
  <c r="AD227" i="1"/>
  <c r="AD209" i="1"/>
  <c r="AD186" i="1"/>
  <c r="AD169" i="1"/>
  <c r="AD153" i="1"/>
  <c r="AD137" i="1"/>
  <c r="AD121" i="1"/>
  <c r="AD105" i="1"/>
  <c r="AD91" i="1"/>
  <c r="AD78" i="1"/>
  <c r="AD403" i="1"/>
  <c r="AD339" i="1"/>
  <c r="AD321" i="1"/>
  <c r="AD298" i="1"/>
  <c r="AD234" i="1"/>
  <c r="AD193" i="1"/>
  <c r="AD139" i="1"/>
  <c r="AD94" i="1"/>
  <c r="AD361" i="1"/>
  <c r="AD233" i="1"/>
  <c r="AD154" i="1"/>
  <c r="AD106" i="1"/>
  <c r="AD418" i="1"/>
  <c r="AD395" i="1"/>
  <c r="AD377" i="1"/>
  <c r="AD354" i="1"/>
  <c r="AD331" i="1"/>
  <c r="AD313" i="1"/>
  <c r="AD290" i="1"/>
  <c r="AD267" i="1"/>
  <c r="AD249" i="1"/>
  <c r="AD226" i="1"/>
  <c r="AD203" i="1"/>
  <c r="AD185" i="1"/>
  <c r="AD166" i="1"/>
  <c r="AD150" i="1"/>
  <c r="AD134" i="1"/>
  <c r="AD118" i="1"/>
  <c r="AD102" i="1"/>
  <c r="AD90" i="1"/>
  <c r="AD76" i="1"/>
  <c r="AD410" i="1"/>
  <c r="AD369" i="1"/>
  <c r="AD346" i="1"/>
  <c r="AD323" i="1"/>
  <c r="AD282" i="1"/>
  <c r="AD241" i="1"/>
  <c r="AD195" i="1"/>
  <c r="AD161" i="1"/>
  <c r="AD129" i="1"/>
  <c r="AD98" i="1"/>
  <c r="AD73" i="1"/>
  <c r="AD409" i="1"/>
  <c r="AD345" i="1"/>
  <c r="AD299" i="1"/>
  <c r="AD258" i="1"/>
  <c r="AD217" i="1"/>
  <c r="AD174" i="1"/>
  <c r="AD142" i="1"/>
  <c r="AD110" i="1"/>
  <c r="AD83" i="1"/>
  <c r="AD70" i="1"/>
  <c r="AD385" i="1"/>
  <c r="AD257" i="1"/>
  <c r="AD171" i="1"/>
  <c r="AD123" i="1"/>
  <c r="AD82" i="1"/>
  <c r="AD402" i="1"/>
  <c r="AD338" i="1"/>
  <c r="AD274" i="1"/>
  <c r="AD210" i="1"/>
  <c r="AD170" i="1"/>
  <c r="AD122" i="1"/>
  <c r="AD81" i="1"/>
  <c r="AD417" i="1"/>
  <c r="AD394" i="1"/>
  <c r="AD371" i="1"/>
  <c r="AD353" i="1"/>
  <c r="AD330" i="1"/>
  <c r="AD307" i="1"/>
  <c r="AD289" i="1"/>
  <c r="AD266" i="1"/>
  <c r="AD243" i="1"/>
  <c r="AD225" i="1"/>
  <c r="AD202" i="1"/>
  <c r="AD179" i="1"/>
  <c r="AD163" i="1"/>
  <c r="AD147" i="1"/>
  <c r="AD131" i="1"/>
  <c r="AD115" i="1"/>
  <c r="AD100" i="1"/>
  <c r="AD89" i="1"/>
  <c r="AD75" i="1"/>
  <c r="AD411" i="1"/>
  <c r="AD393" i="1"/>
  <c r="AD370" i="1"/>
  <c r="AD347" i="1"/>
  <c r="AD329" i="1"/>
  <c r="AD306" i="1"/>
  <c r="AD283" i="1"/>
  <c r="AD265" i="1"/>
  <c r="AD242" i="1"/>
  <c r="AD219" i="1"/>
  <c r="AD201" i="1"/>
  <c r="AD178" i="1"/>
  <c r="AD162" i="1"/>
  <c r="AD146" i="1"/>
  <c r="AD130" i="1"/>
  <c r="AD114" i="1"/>
  <c r="AD99" i="1"/>
  <c r="AD86" i="1"/>
  <c r="AD74" i="1"/>
  <c r="AD387" i="1"/>
  <c r="AD305" i="1"/>
  <c r="AD259" i="1"/>
  <c r="AD218" i="1"/>
  <c r="AD177" i="1"/>
  <c r="AD145" i="1"/>
  <c r="AD113" i="1"/>
  <c r="AD84" i="1"/>
  <c r="AD386" i="1"/>
  <c r="AD363" i="1"/>
  <c r="AD322" i="1"/>
  <c r="AD281" i="1"/>
  <c r="AD235" i="1"/>
  <c r="AD194" i="1"/>
  <c r="AD158" i="1"/>
  <c r="AD126" i="1"/>
  <c r="AD97" i="1"/>
  <c r="AD362" i="1"/>
  <c r="AD275" i="1"/>
  <c r="AD211" i="1"/>
  <c r="AD155" i="1"/>
  <c r="AD107" i="1"/>
  <c r="AD68" i="1"/>
  <c r="AD379" i="1"/>
  <c r="AD315" i="1"/>
  <c r="AD297" i="1"/>
  <c r="AD251" i="1"/>
  <c r="AD187" i="1"/>
  <c r="AD138" i="1"/>
  <c r="AD92" i="1"/>
  <c r="AD67" i="1"/>
  <c r="Z64" i="1"/>
  <c r="Z65" i="1" s="1"/>
  <c r="Z66" i="1" s="1"/>
  <c r="Z67" i="1" s="1"/>
  <c r="Z68" i="1" s="1"/>
  <c r="Z69" i="1" s="1"/>
  <c r="Z70" i="1" s="1"/>
  <c r="Z71" i="1" s="1"/>
  <c r="Z72" i="1" s="1"/>
  <c r="Z73" i="1" s="1"/>
  <c r="Z74" i="1" s="1"/>
  <c r="Z75" i="1" s="1"/>
  <c r="Z76" i="1" s="1"/>
  <c r="Z77" i="1" s="1"/>
  <c r="Z78" i="1" s="1"/>
  <c r="Z79" i="1" s="1"/>
  <c r="Z80" i="1" s="1"/>
  <c r="Z81" i="1" s="1"/>
  <c r="Z82" i="1" s="1"/>
  <c r="Z83" i="1" s="1"/>
  <c r="Z84" i="1" s="1"/>
  <c r="Z85" i="1" s="1"/>
  <c r="Z86" i="1" s="1"/>
  <c r="Z87" i="1" s="1"/>
  <c r="Z88" i="1" s="1"/>
  <c r="Z89" i="1" s="1"/>
  <c r="Z90" i="1" s="1"/>
  <c r="Z91" i="1" s="1"/>
  <c r="Z92" i="1" s="1"/>
  <c r="Z93" i="1" s="1"/>
  <c r="Z94" i="1" s="1"/>
  <c r="Z95" i="1" s="1"/>
  <c r="Z96" i="1" s="1"/>
  <c r="Z97" i="1" s="1"/>
  <c r="Z98" i="1" s="1"/>
  <c r="Z99" i="1" s="1"/>
  <c r="Z100" i="1" s="1"/>
  <c r="Z101" i="1" s="1"/>
  <c r="Z102" i="1" s="1"/>
  <c r="Z103" i="1" s="1"/>
  <c r="Z104" i="1" s="1"/>
  <c r="Z105" i="1" s="1"/>
  <c r="Z106" i="1" s="1"/>
  <c r="Z107" i="1" s="1"/>
  <c r="Z108" i="1" s="1"/>
  <c r="Z109" i="1" s="1"/>
  <c r="Z110" i="1" s="1"/>
  <c r="Z111" i="1" s="1"/>
  <c r="Z112" i="1" s="1"/>
  <c r="Z113" i="1" s="1"/>
  <c r="Z114" i="1" s="1"/>
  <c r="Z115" i="1" s="1"/>
  <c r="Z116" i="1" s="1"/>
  <c r="Z117" i="1" s="1"/>
  <c r="Z118" i="1" s="1"/>
  <c r="Z119" i="1" s="1"/>
  <c r="Z120" i="1" s="1"/>
  <c r="Z121" i="1" s="1"/>
  <c r="Z122" i="1" s="1"/>
  <c r="Z123" i="1" s="1"/>
  <c r="Z124" i="1" s="1"/>
  <c r="Z125" i="1" s="1"/>
  <c r="Z126" i="1" s="1"/>
  <c r="Z127" i="1" s="1"/>
  <c r="Z128" i="1" s="1"/>
  <c r="Z129" i="1" s="1"/>
  <c r="Z130" i="1" s="1"/>
  <c r="Z131" i="1" s="1"/>
  <c r="Z132" i="1" s="1"/>
  <c r="Z133" i="1" s="1"/>
  <c r="Z134" i="1" s="1"/>
  <c r="Z135" i="1" s="1"/>
  <c r="Z136" i="1" s="1"/>
  <c r="Z137" i="1" s="1"/>
  <c r="Z138" i="1" s="1"/>
  <c r="Z139" i="1" s="1"/>
  <c r="Z140" i="1" s="1"/>
  <c r="Z141" i="1" s="1"/>
  <c r="Z142" i="1" s="1"/>
  <c r="Z143" i="1" s="1"/>
  <c r="Z144" i="1" s="1"/>
  <c r="Z145" i="1" s="1"/>
  <c r="Z146" i="1" s="1"/>
  <c r="Z147" i="1" s="1"/>
  <c r="Z148" i="1" s="1"/>
  <c r="Z149" i="1" s="1"/>
  <c r="Z150" i="1" s="1"/>
  <c r="Z151" i="1" s="1"/>
  <c r="Z152" i="1" s="1"/>
  <c r="Z153" i="1" s="1"/>
  <c r="Z154" i="1" s="1"/>
  <c r="Z155" i="1" s="1"/>
  <c r="Z156" i="1" s="1"/>
  <c r="Z157" i="1" s="1"/>
  <c r="Z158" i="1" s="1"/>
  <c r="Z159" i="1" s="1"/>
  <c r="Z160" i="1" s="1"/>
  <c r="Z161" i="1" s="1"/>
  <c r="Z162" i="1" s="1"/>
  <c r="Z163" i="1" s="1"/>
  <c r="Z164" i="1" s="1"/>
  <c r="Z165" i="1" s="1"/>
  <c r="Z166" i="1" s="1"/>
  <c r="Z167" i="1" s="1"/>
  <c r="Z168" i="1" s="1"/>
  <c r="Z169" i="1" s="1"/>
  <c r="Z170" i="1" s="1"/>
  <c r="Z171" i="1" s="1"/>
  <c r="Z172" i="1" s="1"/>
  <c r="Z173" i="1" s="1"/>
  <c r="Z174" i="1" s="1"/>
  <c r="Z175" i="1" s="1"/>
  <c r="Z176" i="1" s="1"/>
  <c r="Z177" i="1" s="1"/>
  <c r="Z178" i="1" s="1"/>
  <c r="Z179" i="1" s="1"/>
  <c r="Z180" i="1" s="1"/>
  <c r="Z181" i="1" s="1"/>
  <c r="Z182" i="1" s="1"/>
  <c r="Z183" i="1" s="1"/>
  <c r="Z184" i="1" s="1"/>
  <c r="Z185" i="1" s="1"/>
  <c r="Z186" i="1" s="1"/>
  <c r="Z187" i="1" s="1"/>
  <c r="Z188" i="1" s="1"/>
  <c r="Z189" i="1" s="1"/>
  <c r="Z190" i="1" s="1"/>
  <c r="Z191" i="1" s="1"/>
  <c r="Z192" i="1" s="1"/>
  <c r="Z193" i="1" s="1"/>
  <c r="Z194" i="1" s="1"/>
  <c r="Z195" i="1" s="1"/>
  <c r="Z196" i="1" s="1"/>
  <c r="Z197" i="1" s="1"/>
  <c r="Z198" i="1" s="1"/>
  <c r="Z199" i="1" s="1"/>
  <c r="Z200" i="1" s="1"/>
  <c r="Z201" i="1" s="1"/>
  <c r="Z202" i="1" s="1"/>
  <c r="Z203" i="1" s="1"/>
  <c r="Z204" i="1" s="1"/>
  <c r="Z205" i="1" s="1"/>
  <c r="Z206" i="1" s="1"/>
  <c r="Z207" i="1" s="1"/>
  <c r="Z208" i="1" s="1"/>
  <c r="Z209" i="1" s="1"/>
  <c r="Z210" i="1" s="1"/>
  <c r="Z211" i="1" s="1"/>
  <c r="Z212" i="1" s="1"/>
  <c r="Z213" i="1" s="1"/>
  <c r="Z214" i="1" s="1"/>
  <c r="Z215" i="1" s="1"/>
  <c r="Z216" i="1" s="1"/>
  <c r="Z217" i="1" s="1"/>
  <c r="Z218" i="1" s="1"/>
  <c r="Z219" i="1" s="1"/>
  <c r="Z220" i="1" s="1"/>
  <c r="Z221" i="1" s="1"/>
  <c r="Z222" i="1" s="1"/>
  <c r="Z223" i="1" s="1"/>
  <c r="Z224" i="1" s="1"/>
  <c r="Z225" i="1" s="1"/>
  <c r="Z226" i="1" s="1"/>
  <c r="Z227" i="1" s="1"/>
  <c r="Z228" i="1" s="1"/>
  <c r="Z229" i="1" s="1"/>
  <c r="Z230" i="1" s="1"/>
  <c r="Z231" i="1" s="1"/>
  <c r="Z232" i="1" s="1"/>
  <c r="Z233" i="1" s="1"/>
  <c r="Z234" i="1" s="1"/>
  <c r="Z235" i="1" s="1"/>
  <c r="Z236" i="1" s="1"/>
  <c r="Z237" i="1" s="1"/>
  <c r="Z238" i="1" s="1"/>
  <c r="Z239" i="1" s="1"/>
  <c r="Z240" i="1" s="1"/>
  <c r="Z241" i="1" s="1"/>
  <c r="Z242" i="1" s="1"/>
  <c r="Z243" i="1" s="1"/>
  <c r="Z244" i="1" s="1"/>
  <c r="Z245" i="1" s="1"/>
  <c r="Z246" i="1" s="1"/>
  <c r="Z247" i="1" s="1"/>
  <c r="Z248" i="1" s="1"/>
  <c r="Z249" i="1" s="1"/>
  <c r="Z250" i="1" s="1"/>
  <c r="Z251" i="1" s="1"/>
  <c r="Z252" i="1" s="1"/>
  <c r="Z253" i="1" s="1"/>
  <c r="Z254" i="1" s="1"/>
  <c r="Z255" i="1" s="1"/>
  <c r="Z256" i="1" s="1"/>
  <c r="Z257" i="1" s="1"/>
  <c r="Z258" i="1" s="1"/>
  <c r="Z259" i="1" s="1"/>
  <c r="Z260" i="1" s="1"/>
  <c r="Z261" i="1" s="1"/>
  <c r="Z262" i="1" s="1"/>
  <c r="Z263" i="1" s="1"/>
  <c r="Z264" i="1" s="1"/>
  <c r="Z265" i="1" s="1"/>
  <c r="Z266" i="1" s="1"/>
  <c r="Z267" i="1" s="1"/>
  <c r="Z268" i="1" s="1"/>
  <c r="Z269" i="1" s="1"/>
  <c r="Z270" i="1" s="1"/>
  <c r="Z271" i="1" s="1"/>
  <c r="Z272" i="1" s="1"/>
  <c r="Z273" i="1" s="1"/>
  <c r="Z274" i="1" s="1"/>
  <c r="Z275" i="1" s="1"/>
  <c r="Z276" i="1" s="1"/>
  <c r="Z277" i="1" s="1"/>
  <c r="Z278" i="1" s="1"/>
  <c r="Z279" i="1" s="1"/>
  <c r="Z280" i="1" s="1"/>
  <c r="Z281" i="1" s="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alcChain>
</file>

<file path=xl/comments1.xml><?xml version="1.0" encoding="utf-8"?>
<comments xmlns="http://schemas.openxmlformats.org/spreadsheetml/2006/main">
  <authors>
    <author>Yass.Takizawa</author>
  </authors>
  <commentList>
    <comment ref="AN3" authorId="0">
      <text>
        <r>
          <rPr>
            <b/>
            <sz val="11"/>
            <color indexed="81"/>
            <rFont val="ＭＳ Ｐゴシック"/>
            <family val="3"/>
            <charset val="128"/>
          </rPr>
          <t>http://www.mhlw.go.jp/toukei/saikin/hw/life/life11/dl/life11-14.pdf</t>
        </r>
      </text>
    </comment>
  </commentList>
</comments>
</file>

<file path=xl/sharedStrings.xml><?xml version="1.0" encoding="utf-8"?>
<sst xmlns="http://schemas.openxmlformats.org/spreadsheetml/2006/main" count="137" uniqueCount="83">
  <si>
    <t>年齢</t>
    <rPh sb="0" eb="2">
      <t>ネンレイ</t>
    </rPh>
    <phoneticPr fontId="4"/>
  </si>
  <si>
    <t>男性</t>
    <rPh sb="0" eb="2">
      <t>ダンセイ</t>
    </rPh>
    <phoneticPr fontId="4"/>
  </si>
  <si>
    <t>女性</t>
    <rPh sb="0" eb="2">
      <t>ジョセイ</t>
    </rPh>
    <phoneticPr fontId="4"/>
  </si>
  <si>
    <t>【平均余命テーブル】</t>
    <rPh sb="1" eb="3">
      <t>ヘイキン</t>
    </rPh>
    <rPh sb="3" eb="5">
      <t>ヨミョウ</t>
    </rPh>
    <phoneticPr fontId="4"/>
  </si>
  <si>
    <t>ホーム名称</t>
    <rPh sb="3" eb="5">
      <t>メイショウ</t>
    </rPh>
    <phoneticPr fontId="4"/>
  </si>
  <si>
    <t>【選択肢】</t>
    <rPh sb="1" eb="4">
      <t>センタクシ</t>
    </rPh>
    <phoneticPr fontId="4"/>
  </si>
  <si>
    <t>平成23年簡易生命表</t>
    <phoneticPr fontId="4"/>
  </si>
  <si>
    <t>性別</t>
    <rPh sb="0" eb="2">
      <t>セイベツ</t>
    </rPh>
    <phoneticPr fontId="4"/>
  </si>
  <si>
    <t>対象とするホームの情報</t>
    <rPh sb="0" eb="2">
      <t>タイショウ</t>
    </rPh>
    <rPh sb="9" eb="11">
      <t>ジョウホウ</t>
    </rPh>
    <phoneticPr fontId="4"/>
  </si>
  <si>
    <t>入居時費用</t>
    <rPh sb="0" eb="3">
      <t>ニュウキョジ</t>
    </rPh>
    <rPh sb="3" eb="5">
      <t>ヒヨウ</t>
    </rPh>
    <phoneticPr fontId="4"/>
  </si>
  <si>
    <t>償却の対象でない金額（敷金等）</t>
    <rPh sb="0" eb="2">
      <t>ショウキャク</t>
    </rPh>
    <rPh sb="3" eb="5">
      <t>タイショウ</t>
    </rPh>
    <rPh sb="8" eb="10">
      <t>キンガク</t>
    </rPh>
    <rPh sb="11" eb="13">
      <t>シキキン</t>
    </rPh>
    <rPh sb="13" eb="14">
      <t>トウ</t>
    </rPh>
    <phoneticPr fontId="4"/>
  </si>
  <si>
    <t>償却の対象となる金額（一時金、前払金等）</t>
    <rPh sb="0" eb="2">
      <t>ショウキャク</t>
    </rPh>
    <rPh sb="3" eb="5">
      <t>タイショウ</t>
    </rPh>
    <rPh sb="8" eb="10">
      <t>キンガク</t>
    </rPh>
    <rPh sb="11" eb="14">
      <t>イチジキン</t>
    </rPh>
    <rPh sb="15" eb="17">
      <t>マエバラ</t>
    </rPh>
    <rPh sb="17" eb="18">
      <t>キン</t>
    </rPh>
    <rPh sb="18" eb="19">
      <t>トウ</t>
    </rPh>
    <phoneticPr fontId="4"/>
  </si>
  <si>
    <t>償却期間</t>
    <rPh sb="0" eb="4">
      <t>ショウキャクキカン</t>
    </rPh>
    <phoneticPr fontId="4"/>
  </si>
  <si>
    <t>家賃</t>
    <rPh sb="0" eb="2">
      <t>ヤチン</t>
    </rPh>
    <phoneticPr fontId="4"/>
  </si>
  <si>
    <t>管理費</t>
    <rPh sb="0" eb="3">
      <t>カンリヒ</t>
    </rPh>
    <phoneticPr fontId="4"/>
  </si>
  <si>
    <t>共益費・運営費</t>
    <rPh sb="0" eb="3">
      <t>キョウエキヒ</t>
    </rPh>
    <rPh sb="4" eb="7">
      <t>ウンエイヒ</t>
    </rPh>
    <phoneticPr fontId="4"/>
  </si>
  <si>
    <t>水道光熱費</t>
    <rPh sb="0" eb="5">
      <t>スイドウコウネツヒ</t>
    </rPh>
    <phoneticPr fontId="4"/>
  </si>
  <si>
    <t>食費</t>
    <rPh sb="0" eb="2">
      <t>ショクヒ</t>
    </rPh>
    <phoneticPr fontId="4"/>
  </si>
  <si>
    <t>その他</t>
    <rPh sb="2" eb="3">
      <t>タ</t>
    </rPh>
    <phoneticPr fontId="4"/>
  </si>
  <si>
    <t>合計</t>
    <rPh sb="0" eb="2">
      <t>ゴウケイ</t>
    </rPh>
    <phoneticPr fontId="4"/>
  </si>
  <si>
    <t>円</t>
    <rPh sb="0" eb="1">
      <t>エン</t>
    </rPh>
    <phoneticPr fontId="4"/>
  </si>
  <si>
    <t>％</t>
  </si>
  <si>
    <t>初期償却</t>
    <rPh sb="0" eb="4">
      <t>ショキショウキャク</t>
    </rPh>
    <phoneticPr fontId="4"/>
  </si>
  <si>
    <t>％</t>
    <phoneticPr fontId="4"/>
  </si>
  <si>
    <t>ヶ月</t>
    <phoneticPr fontId="4"/>
  </si>
  <si>
    <t>年</t>
    <rPh sb="0" eb="1">
      <t>ネン</t>
    </rPh>
    <phoneticPr fontId="4"/>
  </si>
  <si>
    <t>有料老人ホーム　入居資金計画</t>
    <rPh sb="0" eb="7">
      <t>ユウリョウ</t>
    </rPh>
    <rPh sb="8" eb="14">
      <t>ニュウキョシキンケイカク</t>
    </rPh>
    <phoneticPr fontId="4"/>
  </si>
  <si>
    <t>入力項目</t>
    <rPh sb="0" eb="2">
      <t>ニュウリョク</t>
    </rPh>
    <rPh sb="2" eb="4">
      <t>コウモク</t>
    </rPh>
    <phoneticPr fontId="4"/>
  </si>
  <si>
    <t>選択項目</t>
    <rPh sb="0" eb="2">
      <t>センタク</t>
    </rPh>
    <rPh sb="2" eb="4">
      <t>コウモク</t>
    </rPh>
    <phoneticPr fontId="4"/>
  </si>
  <si>
    <t>入居者に関する情報</t>
    <rPh sb="0" eb="3">
      <t>ニュウキョシャ</t>
    </rPh>
    <rPh sb="4" eb="5">
      <t>カン</t>
    </rPh>
    <rPh sb="7" eb="9">
      <t>ジョウホウ</t>
    </rPh>
    <phoneticPr fontId="4"/>
  </si>
  <si>
    <t>月額利用料
(ホームに払う分）</t>
    <rPh sb="0" eb="2">
      <t>ゲツガク</t>
    </rPh>
    <rPh sb="2" eb="5">
      <t>リヨウリョウ</t>
    </rPh>
    <rPh sb="11" eb="12">
      <t>ハラ</t>
    </rPh>
    <rPh sb="13" eb="14">
      <t>ブン</t>
    </rPh>
    <phoneticPr fontId="4"/>
  </si>
  <si>
    <t>現在の資産</t>
    <rPh sb="0" eb="2">
      <t>ゲンザイ</t>
    </rPh>
    <rPh sb="3" eb="5">
      <t>シサン</t>
    </rPh>
    <phoneticPr fontId="4"/>
  </si>
  <si>
    <t>預貯金額</t>
    <rPh sb="0" eb="4">
      <t>ヨチョキンガク</t>
    </rPh>
    <phoneticPr fontId="4"/>
  </si>
  <si>
    <t>自宅不動産等の売却</t>
    <rPh sb="0" eb="2">
      <t>ジタク</t>
    </rPh>
    <rPh sb="2" eb="5">
      <t>フドウサン</t>
    </rPh>
    <rPh sb="5" eb="6">
      <t>トウ</t>
    </rPh>
    <rPh sb="7" eb="9">
      <t>バイキャク</t>
    </rPh>
    <phoneticPr fontId="4"/>
  </si>
  <si>
    <t>有価証券等の売却</t>
    <rPh sb="0" eb="4">
      <t>ユウカショウケン</t>
    </rPh>
    <rPh sb="4" eb="5">
      <t>トウ</t>
    </rPh>
    <rPh sb="6" eb="8">
      <t>バイキャク</t>
    </rPh>
    <phoneticPr fontId="4"/>
  </si>
  <si>
    <t>その他自動車等の売却</t>
    <rPh sb="2" eb="3">
      <t>タ</t>
    </rPh>
    <rPh sb="3" eb="6">
      <t>ジドウシャ</t>
    </rPh>
    <rPh sb="6" eb="7">
      <t>トウ</t>
    </rPh>
    <rPh sb="8" eb="10">
      <t>バイキャク</t>
    </rPh>
    <phoneticPr fontId="4"/>
  </si>
  <si>
    <t>退職金</t>
    <rPh sb="0" eb="3">
      <t>タイショクキン</t>
    </rPh>
    <phoneticPr fontId="4"/>
  </si>
  <si>
    <t>親族等からの援助</t>
    <rPh sb="0" eb="2">
      <t>シンゾク</t>
    </rPh>
    <rPh sb="2" eb="3">
      <t>トウ</t>
    </rPh>
    <rPh sb="6" eb="8">
      <t>エンジョ</t>
    </rPh>
    <phoneticPr fontId="4"/>
  </si>
  <si>
    <t>年金収入（１ヶ月あたり）</t>
    <rPh sb="0" eb="4">
      <t>ネンキンシュウニュウ</t>
    </rPh>
    <rPh sb="7" eb="8">
      <t>ゲツ</t>
    </rPh>
    <phoneticPr fontId="4"/>
  </si>
  <si>
    <t>利息・配当など</t>
    <rPh sb="0" eb="2">
      <t>リソク</t>
    </rPh>
    <rPh sb="3" eb="5">
      <t>ハイトウ</t>
    </rPh>
    <phoneticPr fontId="4"/>
  </si>
  <si>
    <t>月間収入</t>
    <rPh sb="0" eb="2">
      <t>ゲッカン</t>
    </rPh>
    <rPh sb="2" eb="4">
      <t>シュウニュウ</t>
    </rPh>
    <phoneticPr fontId="4"/>
  </si>
  <si>
    <t>介護保険１割負担</t>
    <rPh sb="0" eb="4">
      <t>カイゴホケン</t>
    </rPh>
    <rPh sb="5" eb="6">
      <t>ワリ</t>
    </rPh>
    <rPh sb="6" eb="8">
      <t>フタン</t>
    </rPh>
    <phoneticPr fontId="4"/>
  </si>
  <si>
    <t>通信費（固定電話、携帯電話、ネット）</t>
    <rPh sb="0" eb="3">
      <t>ツウシンヒ</t>
    </rPh>
    <rPh sb="4" eb="8">
      <t>コテイデンワ</t>
    </rPh>
    <rPh sb="9" eb="13">
      <t>ケイタイデンワ</t>
    </rPh>
    <phoneticPr fontId="4"/>
  </si>
  <si>
    <t>新聞購読料</t>
    <rPh sb="0" eb="2">
      <t>シンブン</t>
    </rPh>
    <rPh sb="2" eb="5">
      <t>コウドクリョウ</t>
    </rPh>
    <phoneticPr fontId="4"/>
  </si>
  <si>
    <t>水道光熱費（実費負担の場合）</t>
    <rPh sb="0" eb="5">
      <t>スイドウコウネツヒ</t>
    </rPh>
    <rPh sb="6" eb="8">
      <t>ジッピ</t>
    </rPh>
    <rPh sb="8" eb="10">
      <t>フタン</t>
    </rPh>
    <rPh sb="11" eb="13">
      <t>バアイ</t>
    </rPh>
    <phoneticPr fontId="4"/>
  </si>
  <si>
    <t>小遣い、その他</t>
    <rPh sb="0" eb="2">
      <t>コヅカ</t>
    </rPh>
    <rPh sb="6" eb="7">
      <t>タ</t>
    </rPh>
    <phoneticPr fontId="4"/>
  </si>
  <si>
    <t>予備費</t>
    <rPh sb="0" eb="3">
      <t>ヨビヒ</t>
    </rPh>
    <phoneticPr fontId="4"/>
  </si>
  <si>
    <t>月間支出
(ホーム以外へ支払う分）</t>
    <rPh sb="0" eb="2">
      <t>ゲッカン</t>
    </rPh>
    <rPh sb="2" eb="4">
      <t>シシュツ</t>
    </rPh>
    <rPh sb="9" eb="11">
      <t>イガイ</t>
    </rPh>
    <rPh sb="12" eb="14">
      <t>シハラ</t>
    </rPh>
    <rPh sb="15" eb="16">
      <t>ブン</t>
    </rPh>
    <phoneticPr fontId="4"/>
  </si>
  <si>
    <t>現在の年齢と平均余命</t>
    <rPh sb="0" eb="2">
      <t>ゲンザイ</t>
    </rPh>
    <rPh sb="3" eb="5">
      <t>ネンレイ</t>
    </rPh>
    <rPh sb="6" eb="8">
      <t>ヘイキン</t>
    </rPh>
    <rPh sb="8" eb="10">
      <t>ヨミョウ</t>
    </rPh>
    <phoneticPr fontId="4"/>
  </si>
  <si>
    <t>歳</t>
    <rPh sb="0" eb="1">
      <t>サイ</t>
    </rPh>
    <phoneticPr fontId="4"/>
  </si>
  <si>
    <t>→平均余命</t>
    <rPh sb="1" eb="3">
      <t>ヘイキン</t>
    </rPh>
    <rPh sb="3" eb="5">
      <t>ヨミョウ</t>
    </rPh>
    <phoneticPr fontId="4"/>
  </si>
  <si>
    <t>有料老人ホーム入居にかかわる資金計画表 (30年分)</t>
    <rPh sb="0" eb="7">
      <t>ユウリョウ</t>
    </rPh>
    <rPh sb="7" eb="9">
      <t>ニュウキョ</t>
    </rPh>
    <rPh sb="14" eb="16">
      <t>シキン</t>
    </rPh>
    <rPh sb="16" eb="18">
      <t>ケイカク</t>
    </rPh>
    <rPh sb="18" eb="19">
      <t>ヒョウ</t>
    </rPh>
    <rPh sb="23" eb="25">
      <t>ネンブン</t>
    </rPh>
    <phoneticPr fontId="4"/>
  </si>
  <si>
    <t>経過年月
(年齢はおよそ)</t>
    <rPh sb="0" eb="2">
      <t>ケイカ</t>
    </rPh>
    <rPh sb="2" eb="4">
      <t>ネンゲツ</t>
    </rPh>
    <rPh sb="6" eb="8">
      <t>ネンレイ</t>
    </rPh>
    <phoneticPr fontId="4"/>
  </si>
  <si>
    <t>入居時</t>
    <rPh sb="0" eb="3">
      <t>ニュウキョジ</t>
    </rPh>
    <phoneticPr fontId="4"/>
  </si>
  <si>
    <t>ホーム以外</t>
    <rPh sb="3" eb="5">
      <t>イガイ</t>
    </rPh>
    <phoneticPr fontId="4"/>
  </si>
  <si>
    <t>資産・収入</t>
    <rPh sb="0" eb="2">
      <t>シサン</t>
    </rPh>
    <rPh sb="3" eb="5">
      <t>シュウニュウ</t>
    </rPh>
    <phoneticPr fontId="4"/>
  </si>
  <si>
    <t>支出</t>
    <rPh sb="0" eb="2">
      <t>シシュツ</t>
    </rPh>
    <phoneticPr fontId="4"/>
  </si>
  <si>
    <t>ホームへ</t>
    <phoneticPr fontId="4"/>
  </si>
  <si>
    <t>家財道具・寝具等購入</t>
    <rPh sb="0" eb="4">
      <t>カザイドウグ</t>
    </rPh>
    <rPh sb="5" eb="7">
      <t>シング</t>
    </rPh>
    <rPh sb="7" eb="8">
      <t>トウ</t>
    </rPh>
    <rPh sb="8" eb="10">
      <t>コウニュウ</t>
    </rPh>
    <phoneticPr fontId="4"/>
  </si>
  <si>
    <t>引越し料金</t>
    <rPh sb="0" eb="2">
      <t>ヒッコ</t>
    </rPh>
    <rPh sb="3" eb="5">
      <t>リョウキン</t>
    </rPh>
    <phoneticPr fontId="4"/>
  </si>
  <si>
    <t>収支＋－</t>
    <rPh sb="0" eb="2">
      <t>シュウシ</t>
    </rPh>
    <phoneticPr fontId="4"/>
  </si>
  <si>
    <t>一時金返還額
(償却ある場合)</t>
    <rPh sb="0" eb="3">
      <t>イチジキン</t>
    </rPh>
    <rPh sb="3" eb="5">
      <t>ヘンカン</t>
    </rPh>
    <rPh sb="5" eb="6">
      <t>ガク</t>
    </rPh>
    <rPh sb="8" eb="10">
      <t>ショウキャク</t>
    </rPh>
    <rPh sb="12" eb="14">
      <t>バアイ</t>
    </rPh>
    <phoneticPr fontId="4"/>
  </si>
  <si>
    <t>実費負担のみ</t>
    <rPh sb="0" eb="2">
      <t>ジッピ</t>
    </rPh>
    <rPh sb="2" eb="4">
      <t>フタン</t>
    </rPh>
    <phoneticPr fontId="4"/>
  </si>
  <si>
    <t>償却計算</t>
    <rPh sb="0" eb="2">
      <t>ショウキャク</t>
    </rPh>
    <rPh sb="2" eb="4">
      <t>ケイサン</t>
    </rPh>
    <phoneticPr fontId="4"/>
  </si>
  <si>
    <t>一時金額</t>
    <rPh sb="0" eb="3">
      <t>イチジキン</t>
    </rPh>
    <rPh sb="3" eb="4">
      <t>ガク</t>
    </rPh>
    <phoneticPr fontId="4"/>
  </si>
  <si>
    <t>償却対象</t>
    <rPh sb="0" eb="4">
      <t>ショウキャクタイショウ</t>
    </rPh>
    <phoneticPr fontId="4"/>
  </si>
  <si>
    <t>入居時費用</t>
    <rPh sb="0" eb="2">
      <t>ニュウキョ</t>
    </rPh>
    <rPh sb="2" eb="3">
      <t>ジ</t>
    </rPh>
    <rPh sb="3" eb="5">
      <t>ヒヨウ</t>
    </rPh>
    <phoneticPr fontId="4"/>
  </si>
  <si>
    <t>ホームの名称を入力します。</t>
    <rPh sb="4" eb="6">
      <t>メイショウ</t>
    </rPh>
    <rPh sb="7" eb="9">
      <t>ニュウリョク</t>
    </rPh>
    <phoneticPr fontId="4"/>
  </si>
  <si>
    <t>敷金や事務手数料など、退去時に返還の対象とならない金額を入力します</t>
    <rPh sb="0" eb="2">
      <t>シキキン</t>
    </rPh>
    <rPh sb="3" eb="8">
      <t>ジムテスウリョウ</t>
    </rPh>
    <rPh sb="11" eb="14">
      <t>タイキョジ</t>
    </rPh>
    <rPh sb="15" eb="17">
      <t>ヘンカン</t>
    </rPh>
    <rPh sb="18" eb="20">
      <t>タイショウ</t>
    </rPh>
    <rPh sb="25" eb="27">
      <t>キンガク</t>
    </rPh>
    <rPh sb="28" eb="30">
      <t>ニュウリョク</t>
    </rPh>
    <phoneticPr fontId="4"/>
  </si>
  <si>
    <t>家賃、管理費、介護費などの一括支払分を入力します。</t>
    <rPh sb="0" eb="2">
      <t>ヤチン</t>
    </rPh>
    <rPh sb="3" eb="6">
      <t>カンリヒ</t>
    </rPh>
    <rPh sb="7" eb="10">
      <t>カイゴヒ</t>
    </rPh>
    <rPh sb="13" eb="15">
      <t>イッカツ</t>
    </rPh>
    <rPh sb="15" eb="17">
      <t>シハラ</t>
    </rPh>
    <rPh sb="17" eb="18">
      <t>ブン</t>
    </rPh>
    <rPh sb="19" eb="21">
      <t>ニュウリョク</t>
    </rPh>
    <phoneticPr fontId="4"/>
  </si>
  <si>
    <t>入居一時金・前払金といった償却対象金がある場合は初期償却の率または金額を入力します</t>
    <rPh sb="0" eb="5">
      <t>ニュウキョイチジキン</t>
    </rPh>
    <rPh sb="6" eb="9">
      <t>マエバライキン</t>
    </rPh>
    <rPh sb="13" eb="17">
      <t>ショウキャクタイショウ</t>
    </rPh>
    <rPh sb="17" eb="18">
      <t>キン</t>
    </rPh>
    <rPh sb="21" eb="23">
      <t>バアイ</t>
    </rPh>
    <rPh sb="24" eb="28">
      <t>ショキショウキャク</t>
    </rPh>
    <rPh sb="29" eb="30">
      <t>リツ</t>
    </rPh>
    <rPh sb="33" eb="35">
      <t>キンガク</t>
    </rPh>
    <rPh sb="36" eb="38">
      <t>ニュウリョク</t>
    </rPh>
    <phoneticPr fontId="4"/>
  </si>
  <si>
    <t>　々　入居一時金・前払金の償却期間を入力（選択）します。</t>
    <rPh sb="3" eb="8">
      <t>ニュウキョイチジキン</t>
    </rPh>
    <rPh sb="9" eb="12">
      <t>マエバライキン</t>
    </rPh>
    <rPh sb="13" eb="17">
      <t>ショウキャクキカン</t>
    </rPh>
    <rPh sb="18" eb="20">
      <t>ニュウリョク</t>
    </rPh>
    <rPh sb="21" eb="23">
      <t>センタク</t>
    </rPh>
    <phoneticPr fontId="4"/>
  </si>
  <si>
    <t>上乗せ、横出し介護費</t>
    <phoneticPr fontId="4"/>
  </si>
  <si>
    <t>　　　　ホームに対して支払う毎月の固定費用を入力します。</t>
    <rPh sb="8" eb="9">
      <t>タイ</t>
    </rPh>
    <rPh sb="11" eb="13">
      <t>シハラ</t>
    </rPh>
    <rPh sb="14" eb="16">
      <t>マイツキ</t>
    </rPh>
    <rPh sb="17" eb="21">
      <t>コテイヒヨウ</t>
    </rPh>
    <rPh sb="22" eb="24">
      <t>ニュウリョク</t>
    </rPh>
    <phoneticPr fontId="4"/>
  </si>
  <si>
    <t>予定している金額よりも少なめに設定しておきます。</t>
    <rPh sb="0" eb="2">
      <t>ヨテイ</t>
    </rPh>
    <rPh sb="6" eb="8">
      <t>キンガク</t>
    </rPh>
    <rPh sb="11" eb="12">
      <t>スク</t>
    </rPh>
    <rPh sb="15" eb="17">
      <t>セッテイ</t>
    </rPh>
    <phoneticPr fontId="4"/>
  </si>
  <si>
    <t>5万円以上程度見積もっておきましょう</t>
    <phoneticPr fontId="4"/>
  </si>
  <si>
    <t>医療費（通院費、薬代）</t>
    <rPh sb="0" eb="3">
      <t>イリョウヒ</t>
    </rPh>
    <rPh sb="4" eb="7">
      <t>ツウインヒ</t>
    </rPh>
    <rPh sb="8" eb="10">
      <t>クスリダイ</t>
    </rPh>
    <phoneticPr fontId="4"/>
  </si>
  <si>
    <t>ホームへの支払（管理費等）に含まれる場合は計上しません。</t>
    <rPh sb="5" eb="7">
      <t>シハラ</t>
    </rPh>
    <rPh sb="8" eb="11">
      <t>カンリヒ</t>
    </rPh>
    <rPh sb="11" eb="12">
      <t>トウ</t>
    </rPh>
    <rPh sb="14" eb="15">
      <t>フク</t>
    </rPh>
    <rPh sb="18" eb="20">
      <t>バアイ</t>
    </rPh>
    <rPh sb="21" eb="23">
      <t>ケイジョウ</t>
    </rPh>
    <phoneticPr fontId="4"/>
  </si>
  <si>
    <t>以上の表を入力しおわると、自動的に経過年月ごとに自動的に収支計算されます。</t>
    <rPh sb="0" eb="2">
      <t>イジョウ</t>
    </rPh>
    <rPh sb="3" eb="4">
      <t>ヒョウ</t>
    </rPh>
    <rPh sb="5" eb="7">
      <t>ニュウリョク</t>
    </rPh>
    <rPh sb="13" eb="16">
      <t>ジドウテキ</t>
    </rPh>
    <rPh sb="17" eb="21">
      <t>ケイカネンゲツ</t>
    </rPh>
    <rPh sb="24" eb="27">
      <t>ジドウテキ</t>
    </rPh>
    <rPh sb="28" eb="32">
      <t>シュウシケイサン</t>
    </rPh>
    <phoneticPr fontId="4"/>
  </si>
  <si>
    <t>※各ホームの料金体系や趣味嗜好などによって異なります。あくまでも参考としてお考え下さい。</t>
    <rPh sb="1" eb="2">
      <t>カク</t>
    </rPh>
    <rPh sb="6" eb="8">
      <t>リョウキン</t>
    </rPh>
    <rPh sb="8" eb="10">
      <t>タイケイ</t>
    </rPh>
    <rPh sb="11" eb="15">
      <t>シュミシコウ</t>
    </rPh>
    <rPh sb="21" eb="22">
      <t>コト</t>
    </rPh>
    <rPh sb="32" eb="34">
      <t>サンコウ</t>
    </rPh>
    <rPh sb="38" eb="39">
      <t>カンガ</t>
    </rPh>
    <rPh sb="40" eb="41">
      <t>クダ</t>
    </rPh>
    <phoneticPr fontId="4"/>
  </si>
  <si>
    <t>その他</t>
    <phoneticPr fontId="4"/>
  </si>
  <si>
    <t>将来介護度があがることを見越して多めの金額（予定期間での平均値以上）を設定しておきましょう。</t>
    <rPh sb="0" eb="2">
      <t>ショウライ</t>
    </rPh>
    <rPh sb="2" eb="5">
      <t>カイゴド</t>
    </rPh>
    <rPh sb="12" eb="14">
      <t>ミコ</t>
    </rPh>
    <rPh sb="16" eb="17">
      <t>オオ</t>
    </rPh>
    <rPh sb="19" eb="21">
      <t>キンガク</t>
    </rPh>
    <rPh sb="22" eb="26">
      <t>ヨテイキカン</t>
    </rPh>
    <rPh sb="28" eb="30">
      <t>ヘイキン</t>
    </rPh>
    <rPh sb="30" eb="31">
      <t>アタイ</t>
    </rPh>
    <rPh sb="31" eb="33">
      <t>イジョウ</t>
    </rPh>
    <rPh sb="35" eb="37">
      <t>セッテイ</t>
    </rPh>
    <phoneticPr fontId="4"/>
  </si>
  <si>
    <t>電話: 050-7502-7394</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</si>
</sst>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indexed="81"/>
      <name val="ＭＳ Ｐゴシック"/>
      <family val="3"/>
      <charset val="128"/>
    </font>
    <font>
      <b/>
      <sz val="11"/>
      <color theme="1"/>
      <name val="ＭＳ Ｐゴシック"/>
      <family val="3"/>
      <charset val="128"/>
      <scheme val="minor"/>
    </font>
    <font>
      <b/>
      <u/>
      <sz val="14"/>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9"/>
      <color rgb="FFFF0000"/>
      <name val="ＭＳ Ｐゴシック"/>
      <family val="2"/>
      <charset val="128"/>
      <scheme val="minor"/>
    </font>
    <font>
      <b/>
      <sz val="11"/>
      <color theme="4"/>
      <name val="ＭＳ Ｐゴシック"/>
      <family val="3"/>
      <charset val="128"/>
      <scheme val="minor"/>
    </font>
  </fonts>
  <fills count="7">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3">
    <xf numFmtId="0" fontId="0" fillId="0" borderId="0" xfId="0">
      <alignment vertical="center"/>
    </xf>
    <xf numFmtId="0" fontId="0" fillId="0" borderId="1" xfId="0" applyBorder="1">
      <alignment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2" borderId="1" xfId="0" applyFill="1"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0" fillId="0" borderId="24" xfId="0" applyBorder="1">
      <alignment vertical="center"/>
    </xf>
    <xf numFmtId="0" fontId="0" fillId="0" borderId="26"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3" xfId="0" applyBorder="1">
      <alignment vertical="center"/>
    </xf>
    <xf numFmtId="0" fontId="0" fillId="0" borderId="32"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21" xfId="0" applyFill="1" applyBorder="1">
      <alignment vertical="center"/>
    </xf>
    <xf numFmtId="0" fontId="0" fillId="0" borderId="1" xfId="0" applyFill="1" applyBorder="1" applyAlignment="1">
      <alignment horizontal="left" vertical="center"/>
    </xf>
    <xf numFmtId="0" fontId="0" fillId="0" borderId="10" xfId="0" applyFill="1" applyBorder="1" applyAlignment="1">
      <alignment horizontal="left" vertical="center"/>
    </xf>
    <xf numFmtId="0" fontId="0" fillId="0" borderId="12" xfId="0" applyFill="1" applyBorder="1" applyAlignment="1">
      <alignment horizontal="left" vertical="center"/>
    </xf>
    <xf numFmtId="0" fontId="0" fillId="0" borderId="14" xfId="0" applyFill="1" applyBorder="1" applyAlignment="1">
      <alignment horizontal="left" vertical="center"/>
    </xf>
    <xf numFmtId="0" fontId="0" fillId="0" borderId="20" xfId="0" applyFill="1" applyBorder="1" applyAlignment="1">
      <alignment horizontal="left" vertical="center"/>
    </xf>
    <xf numFmtId="0" fontId="0" fillId="0" borderId="22" xfId="0" applyFill="1" applyBorder="1" applyAlignment="1">
      <alignment horizontal="left" vertical="center"/>
    </xf>
    <xf numFmtId="0" fontId="0" fillId="0" borderId="16" xfId="0" applyFill="1" applyBorder="1" applyAlignment="1">
      <alignment horizontal="left" vertical="center"/>
    </xf>
    <xf numFmtId="0" fontId="0" fillId="0" borderId="18" xfId="0" applyFill="1" applyBorder="1" applyAlignment="1">
      <alignment horizontal="left" vertical="center"/>
    </xf>
    <xf numFmtId="0" fontId="0" fillId="0" borderId="37" xfId="0" applyBorder="1">
      <alignment vertical="center"/>
    </xf>
    <xf numFmtId="0" fontId="0" fillId="0" borderId="8" xfId="0" applyFill="1" applyBorder="1" applyAlignment="1">
      <alignment horizontal="left" vertical="center"/>
    </xf>
    <xf numFmtId="0" fontId="2" fillId="0" borderId="8" xfId="0" applyFont="1" applyFill="1" applyBorder="1" applyAlignment="1">
      <alignment horizontal="left" vertical="center"/>
    </xf>
    <xf numFmtId="0" fontId="6" fillId="0" borderId="0" xfId="0" applyFont="1" applyAlignment="1">
      <alignment horizontal="center" vertical="center"/>
    </xf>
    <xf numFmtId="0" fontId="10" fillId="0" borderId="0" xfId="0" applyFont="1">
      <alignment vertical="center"/>
    </xf>
    <xf numFmtId="0" fontId="3" fillId="0" borderId="0" xfId="0" applyFont="1">
      <alignment vertical="center"/>
    </xf>
    <xf numFmtId="0" fontId="0" fillId="5" borderId="25" xfId="0" applyFill="1" applyBorder="1" applyProtection="1">
      <alignment vertical="center"/>
      <protection locked="0"/>
    </xf>
    <xf numFmtId="0" fontId="14" fillId="0" borderId="0" xfId="0" applyFont="1">
      <alignment vertical="center"/>
    </xf>
    <xf numFmtId="0" fontId="9" fillId="0" borderId="21" xfId="0" applyFont="1" applyBorder="1">
      <alignment vertical="center"/>
    </xf>
    <xf numFmtId="0" fontId="15" fillId="0" borderId="0" xfId="0" applyFont="1">
      <alignment vertical="center"/>
    </xf>
    <xf numFmtId="38" fontId="3" fillId="0" borderId="3" xfId="0" applyNumberFormat="1" applyFont="1" applyBorder="1">
      <alignment vertical="center"/>
    </xf>
    <xf numFmtId="38" fontId="3" fillId="0" borderId="4" xfId="0" applyNumberFormat="1" applyFont="1" applyBorder="1">
      <alignment vertical="center"/>
    </xf>
    <xf numFmtId="38" fontId="3" fillId="0" borderId="5" xfId="0" applyNumberFormat="1" applyFont="1" applyBorder="1">
      <alignment vertical="center"/>
    </xf>
    <xf numFmtId="38" fontId="3" fillId="0" borderId="27" xfId="0" applyNumberFormat="1" applyFont="1" applyBorder="1">
      <alignment vertical="center"/>
    </xf>
    <xf numFmtId="38" fontId="3" fillId="0" borderId="0" xfId="0" applyNumberFormat="1" applyFont="1" applyBorder="1">
      <alignment vertical="center"/>
    </xf>
    <xf numFmtId="38" fontId="3" fillId="0" borderId="28" xfId="0" applyNumberFormat="1" applyFont="1" applyBorder="1">
      <alignment vertical="center"/>
    </xf>
    <xf numFmtId="38" fontId="3" fillId="0" borderId="24" xfId="0" applyNumberFormat="1" applyFont="1" applyBorder="1">
      <alignment vertical="center"/>
    </xf>
    <xf numFmtId="38" fontId="3" fillId="0" borderId="25" xfId="0" applyNumberFormat="1" applyFont="1" applyBorder="1">
      <alignment vertical="center"/>
    </xf>
    <xf numFmtId="38" fontId="3" fillId="0" borderId="26" xfId="0" applyNumberFormat="1" applyFont="1" applyBorder="1">
      <alignment vertical="center"/>
    </xf>
    <xf numFmtId="0" fontId="0" fillId="2" borderId="1" xfId="0" applyFill="1" applyBorder="1" applyAlignment="1">
      <alignment horizontal="center" vertical="center"/>
    </xf>
    <xf numFmtId="38" fontId="0" fillId="0" borderId="1" xfId="0" applyNumberFormat="1" applyBorder="1">
      <alignment vertical="center"/>
    </xf>
    <xf numFmtId="0" fontId="0" fillId="0" borderId="1" xfId="0" applyBorder="1">
      <alignment vertical="center"/>
    </xf>
    <xf numFmtId="38" fontId="0" fillId="0" borderId="1" xfId="1" applyFont="1" applyBorder="1">
      <alignment vertical="center"/>
    </xf>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38" fontId="3" fillId="0" borderId="15" xfId="0" applyNumberFormat="1" applyFont="1" applyBorder="1">
      <alignment vertical="center"/>
    </xf>
    <xf numFmtId="38" fontId="3" fillId="0" borderId="19" xfId="0" applyNumberFormat="1" applyFont="1" applyBorder="1">
      <alignment vertical="center"/>
    </xf>
    <xf numFmtId="38" fontId="3" fillId="0" borderId="11" xfId="0" applyNumberFormat="1" applyFont="1" applyBorder="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38" fontId="3" fillId="0" borderId="48" xfId="0" applyNumberFormat="1" applyFont="1" applyBorder="1">
      <alignment vertical="center"/>
    </xf>
    <xf numFmtId="38" fontId="3" fillId="0" borderId="49" xfId="0" applyNumberFormat="1" applyFont="1" applyBorder="1">
      <alignment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8" xfId="0" applyFont="1" applyFill="1" applyBorder="1" applyAlignment="1">
      <alignment horizontal="center" vertical="center"/>
    </xf>
    <xf numFmtId="38" fontId="3" fillId="0" borderId="1" xfId="0" applyNumberFormat="1" applyFont="1" applyBorder="1">
      <alignment vertical="center"/>
    </xf>
    <xf numFmtId="38" fontId="3" fillId="0" borderId="45" xfId="0" applyNumberFormat="1" applyFont="1" applyBorder="1">
      <alignment vertical="center"/>
    </xf>
    <xf numFmtId="38" fontId="3" fillId="0" borderId="46" xfId="0" applyNumberFormat="1" applyFont="1" applyBorder="1">
      <alignment vertical="center"/>
    </xf>
    <xf numFmtId="38" fontId="3" fillId="0" borderId="42" xfId="0" applyNumberFormat="1" applyFont="1" applyBorder="1">
      <alignment vertical="center"/>
    </xf>
    <xf numFmtId="38" fontId="3" fillId="0" borderId="43" xfId="0" applyNumberFormat="1" applyFont="1" applyBorder="1">
      <alignment vertical="center"/>
    </xf>
    <xf numFmtId="38" fontId="3" fillId="0" borderId="39" xfId="0" applyNumberFormat="1" applyFont="1" applyBorder="1">
      <alignment vertical="center"/>
    </xf>
    <xf numFmtId="38" fontId="3" fillId="0" borderId="40" xfId="0" applyNumberFormat="1" applyFont="1" applyBorder="1">
      <alignment vertical="center"/>
    </xf>
    <xf numFmtId="0" fontId="0" fillId="0" borderId="44" xfId="0" applyBorder="1">
      <alignment vertical="center"/>
    </xf>
    <xf numFmtId="0" fontId="0" fillId="0" borderId="45" xfId="0" applyBorder="1">
      <alignment vertical="center"/>
    </xf>
    <xf numFmtId="0" fontId="0" fillId="0" borderId="47" xfId="0" applyBorder="1">
      <alignment vertical="center"/>
    </xf>
    <xf numFmtId="0" fontId="0" fillId="0" borderId="48" xfId="0" applyBorder="1">
      <alignment vertical="center"/>
    </xf>
    <xf numFmtId="0" fontId="0" fillId="0" borderId="41" xfId="0" applyBorder="1">
      <alignment vertical="center"/>
    </xf>
    <xf numFmtId="0" fontId="0" fillId="0" borderId="42" xfId="0" applyBorder="1">
      <alignment vertical="center"/>
    </xf>
    <xf numFmtId="38" fontId="3" fillId="0" borderId="15" xfId="1" applyFont="1" applyBorder="1">
      <alignment vertical="center"/>
    </xf>
    <xf numFmtId="38" fontId="3" fillId="0" borderId="19" xfId="1" applyFont="1" applyBorder="1">
      <alignment vertical="center"/>
    </xf>
    <xf numFmtId="38" fontId="3" fillId="0" borderId="38" xfId="0" applyNumberFormat="1" applyFont="1" applyBorder="1">
      <alignment vertical="center"/>
    </xf>
    <xf numFmtId="38" fontId="3" fillId="0" borderId="11" xfId="1" applyFont="1" applyBorder="1">
      <alignment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27" xfId="0" applyFill="1" applyBorder="1" applyAlignment="1">
      <alignment horizontal="left" vertical="center"/>
    </xf>
    <xf numFmtId="0" fontId="0" fillId="3" borderId="0" xfId="0" applyFill="1" applyBorder="1" applyAlignment="1">
      <alignment horizontal="left" vertical="center"/>
    </xf>
    <xf numFmtId="0" fontId="0" fillId="3" borderId="28" xfId="0" applyFill="1" applyBorder="1" applyAlignment="1">
      <alignment horizontal="left" vertical="center"/>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3" borderId="14" xfId="0" applyFill="1" applyBorder="1" applyAlignment="1">
      <alignment horizontal="left" vertical="center"/>
    </xf>
    <xf numFmtId="38" fontId="0" fillId="4" borderId="13" xfId="1" applyFont="1" applyFill="1" applyBorder="1" applyAlignment="1" applyProtection="1">
      <alignment horizontal="right" vertical="center"/>
      <protection locked="0"/>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0" fillId="3" borderId="18" xfId="0" applyFill="1" applyBorder="1" applyAlignment="1">
      <alignment horizontal="left" vertical="center"/>
    </xf>
    <xf numFmtId="38" fontId="0" fillId="4" borderId="17" xfId="1" applyFont="1" applyFill="1" applyBorder="1" applyAlignment="1" applyProtection="1">
      <alignment horizontal="right" vertical="center"/>
      <protection locked="0"/>
    </xf>
    <xf numFmtId="0" fontId="0" fillId="3" borderId="20" xfId="0" applyFill="1" applyBorder="1" applyAlignment="1">
      <alignment horizontal="left" vertical="center"/>
    </xf>
    <xf numFmtId="0" fontId="0" fillId="3" borderId="21" xfId="0" applyFill="1" applyBorder="1" applyAlignment="1">
      <alignment horizontal="left" vertical="center"/>
    </xf>
    <xf numFmtId="0" fontId="0" fillId="3" borderId="22" xfId="0" applyFill="1" applyBorder="1" applyAlignment="1">
      <alignment horizontal="left" vertical="center"/>
    </xf>
    <xf numFmtId="38" fontId="9" fillId="0" borderId="21" xfId="1" applyFont="1" applyFill="1" applyBorder="1" applyAlignment="1">
      <alignment horizontal="right" vertical="center"/>
    </xf>
    <xf numFmtId="0" fontId="13" fillId="0" borderId="0" xfId="0" applyFont="1" applyAlignment="1">
      <alignment horizontal="center" vertical="center"/>
    </xf>
    <xf numFmtId="0" fontId="0" fillId="3" borderId="9" xfId="0" applyFill="1" applyBorder="1" applyAlignment="1">
      <alignment horizontal="left" vertical="center"/>
    </xf>
    <xf numFmtId="0" fontId="0" fillId="3" borderId="8" xfId="0" applyFill="1" applyBorder="1" applyAlignment="1">
      <alignment horizontal="left" vertical="center"/>
    </xf>
    <xf numFmtId="0" fontId="0" fillId="3" borderId="10" xfId="0" applyFill="1" applyBorder="1" applyAlignment="1">
      <alignment horizontal="lef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5" borderId="9"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3" borderId="8" xfId="0" applyFill="1" applyBorder="1" applyAlignment="1">
      <alignment horizontal="center" vertical="center"/>
    </xf>
    <xf numFmtId="0" fontId="9" fillId="0" borderId="8" xfId="0" applyFont="1" applyFill="1" applyBorder="1" applyAlignment="1">
      <alignment horizontal="right" vertical="center"/>
    </xf>
    <xf numFmtId="38" fontId="3" fillId="4" borderId="13" xfId="1" applyFont="1" applyFill="1" applyBorder="1" applyAlignment="1" applyProtection="1">
      <alignment horizontal="right" vertical="center"/>
      <protection locked="0"/>
    </xf>
    <xf numFmtId="0" fontId="0" fillId="3" borderId="11" xfId="0" applyFill="1" applyBorder="1" applyAlignment="1">
      <alignment horizontal="left" vertical="center" wrapText="1"/>
    </xf>
    <xf numFmtId="0" fontId="0" fillId="3" borderId="11" xfId="0" applyFill="1" applyBorder="1" applyAlignment="1">
      <alignment horizontal="left" vertical="center"/>
    </xf>
    <xf numFmtId="0" fontId="0" fillId="3" borderId="15" xfId="0" applyFill="1" applyBorder="1" applyAlignment="1">
      <alignment horizontal="left" vertical="center"/>
    </xf>
    <xf numFmtId="0" fontId="0" fillId="3" borderId="19" xfId="0" applyFill="1" applyBorder="1" applyAlignment="1">
      <alignment horizontal="left" vertical="center"/>
    </xf>
    <xf numFmtId="0" fontId="7" fillId="0" borderId="0" xfId="0" applyFont="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6" borderId="2" xfId="0" applyFill="1" applyBorder="1" applyAlignment="1">
      <alignment horizontal="center" vertical="center"/>
    </xf>
    <xf numFmtId="0" fontId="0" fillId="6" borderId="7" xfId="0" applyFill="1" applyBorder="1" applyAlignment="1">
      <alignment horizontal="center" vertical="center"/>
    </xf>
    <xf numFmtId="0" fontId="0" fillId="3" borderId="6" xfId="0" applyFill="1" applyBorder="1" applyAlignment="1">
      <alignment horizontal="left" vertical="center"/>
    </xf>
    <xf numFmtId="0" fontId="0" fillId="3" borderId="2" xfId="0" applyFill="1" applyBorder="1" applyAlignment="1">
      <alignment horizontal="left" vertical="center"/>
    </xf>
    <xf numFmtId="0" fontId="0" fillId="3" borderId="7" xfId="0" applyFill="1" applyBorder="1" applyAlignment="1">
      <alignment horizontal="left" vertical="center"/>
    </xf>
    <xf numFmtId="0" fontId="0" fillId="3" borderId="19" xfId="0" applyFill="1" applyBorder="1">
      <alignment vertical="center"/>
    </xf>
    <xf numFmtId="38" fontId="9" fillId="0" borderId="21" xfId="1" applyFont="1" applyFill="1" applyBorder="1" applyAlignment="1" applyProtection="1">
      <alignment horizontal="right" vertical="center"/>
    </xf>
    <xf numFmtId="38" fontId="0" fillId="4" borderId="17" xfId="1" applyFont="1" applyFill="1" applyBorder="1" applyProtection="1">
      <alignment vertical="center"/>
      <protection locked="0"/>
    </xf>
    <xf numFmtId="38" fontId="9" fillId="0" borderId="21" xfId="1" applyFont="1" applyBorder="1">
      <alignment vertical="center"/>
    </xf>
    <xf numFmtId="0" fontId="0" fillId="3" borderId="3" xfId="0" applyFill="1" applyBorder="1">
      <alignment vertical="center"/>
    </xf>
    <xf numFmtId="0" fontId="0" fillId="3" borderId="4" xfId="0" applyFill="1" applyBorder="1">
      <alignment vertical="center"/>
    </xf>
    <xf numFmtId="0" fontId="0" fillId="3" borderId="5" xfId="0" applyFill="1" applyBorder="1">
      <alignment vertical="center"/>
    </xf>
    <xf numFmtId="0" fontId="0" fillId="3" borderId="27" xfId="0" applyFill="1" applyBorder="1">
      <alignment vertical="center"/>
    </xf>
    <xf numFmtId="0" fontId="0" fillId="3" borderId="0" xfId="0" applyFill="1" applyBorder="1">
      <alignment vertical="center"/>
    </xf>
    <xf numFmtId="0" fontId="0" fillId="3" borderId="28"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7" xfId="0" applyFill="1" applyBorder="1">
      <alignment vertical="center"/>
    </xf>
    <xf numFmtId="0" fontId="8" fillId="4" borderId="8" xfId="0" applyFont="1" applyFill="1" applyBorder="1" applyProtection="1">
      <alignment vertical="center"/>
      <protection locked="0"/>
    </xf>
    <xf numFmtId="0" fontId="0" fillId="5" borderId="21" xfId="0" applyFill="1" applyBorder="1" applyAlignment="1" applyProtection="1">
      <alignment horizontal="center" vertical="center"/>
      <protection locked="0"/>
    </xf>
    <xf numFmtId="0" fontId="0" fillId="0" borderId="21" xfId="0" applyFill="1" applyBorder="1">
      <alignment vertical="center"/>
    </xf>
    <xf numFmtId="38" fontId="0" fillId="4" borderId="13" xfId="1" applyFont="1" applyFill="1" applyBorder="1" applyProtection="1">
      <alignment vertical="center"/>
      <protection locked="0"/>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11" xfId="0" applyFill="1" applyBorder="1">
      <alignment vertical="center"/>
    </xf>
    <xf numFmtId="0" fontId="0" fillId="3" borderId="15" xfId="0" applyFill="1" applyBorder="1">
      <alignment vertical="center"/>
    </xf>
    <xf numFmtId="38" fontId="0" fillId="4" borderId="25" xfId="1" applyFont="1" applyFill="1" applyBorder="1" applyAlignment="1" applyProtection="1">
      <alignment horizontal="right" vertical="center"/>
      <protection locked="0"/>
    </xf>
    <xf numFmtId="0" fontId="0" fillId="0" borderId="2" xfId="0" applyBorder="1" applyAlignment="1">
      <alignment horizontal="center" vertical="center"/>
    </xf>
    <xf numFmtId="0" fontId="0" fillId="3" borderId="1" xfId="0" applyFill="1" applyBorder="1">
      <alignment vertical="center"/>
    </xf>
    <xf numFmtId="0" fontId="0" fillId="3" borderId="23" xfId="0"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104775</xdr:colOff>
      <xdr:row>13</xdr:row>
      <xdr:rowOff>19050</xdr:rowOff>
    </xdr:from>
    <xdr:to>
      <xdr:col>38</xdr:col>
      <xdr:colOff>257175</xdr:colOff>
      <xdr:row>20</xdr:row>
      <xdr:rowOff>0</xdr:rowOff>
    </xdr:to>
    <xdr:sp macro="" textlink="">
      <xdr:nvSpPr>
        <xdr:cNvPr id="3" name="右中かっこ 2"/>
        <xdr:cNvSpPr/>
      </xdr:nvSpPr>
      <xdr:spPr>
        <a:xfrm>
          <a:off x="8324850" y="2076450"/>
          <a:ext cx="152400" cy="11811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161925</xdr:colOff>
      <xdr:row>0</xdr:row>
      <xdr:rowOff>0</xdr:rowOff>
    </xdr:from>
    <xdr:ext cx="2168799" cy="242374"/>
    <xdr:sp macro="" textlink="">
      <xdr:nvSpPr>
        <xdr:cNvPr id="4" name="テキスト ボックス 3"/>
        <xdr:cNvSpPr txBox="1"/>
      </xdr:nvSpPr>
      <xdr:spPr>
        <a:xfrm>
          <a:off x="5886450" y="0"/>
          <a:ext cx="216879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rgbClr val="FF0000"/>
              </a:solidFill>
            </a:rPr>
            <a:t>※</a:t>
          </a:r>
          <a:r>
            <a:rPr kumimoji="1" lang="ja-JP" altLang="en-US" sz="900">
              <a:solidFill>
                <a:srgbClr val="FF0000"/>
              </a:solidFill>
            </a:rPr>
            <a:t>例として適当なデータが入っています。</a:t>
          </a:r>
        </a:p>
      </xdr:txBody>
    </xdr:sp>
    <xdr:clientData/>
  </xdr:oneCellAnchor>
  <xdr:twoCellAnchor>
    <xdr:from>
      <xdr:col>6</xdr:col>
      <xdr:colOff>200025</xdr:colOff>
      <xdr:row>52</xdr:row>
      <xdr:rowOff>66675</xdr:rowOff>
    </xdr:from>
    <xdr:to>
      <xdr:col>8</xdr:col>
      <xdr:colOff>208407</xdr:colOff>
      <xdr:row>54</xdr:row>
      <xdr:rowOff>133350</xdr:rowOff>
    </xdr:to>
    <xdr:sp macro="" textlink="">
      <xdr:nvSpPr>
        <xdr:cNvPr id="5" name="下矢印 4"/>
        <xdr:cNvSpPr/>
      </xdr:nvSpPr>
      <xdr:spPr>
        <a:xfrm>
          <a:off x="1162050" y="8743950"/>
          <a:ext cx="484632"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xdr:colOff>
      <xdr:row>0</xdr:row>
      <xdr:rowOff>28575</xdr:rowOff>
    </xdr:from>
    <xdr:to>
      <xdr:col>12</xdr:col>
      <xdr:colOff>142876</xdr:colOff>
      <xdr:row>2</xdr:row>
      <xdr:rowOff>9111</xdr:rowOff>
    </xdr:to>
    <xdr:pic>
      <xdr:nvPicPr>
        <xdr:cNvPr id="7" name="図 6"/>
        <xdr:cNvPicPr>
          <a:picLocks noChangeAspect="1"/>
        </xdr:cNvPicPr>
      </xdr:nvPicPr>
      <xdr:blipFill rotWithShape="1">
        <a:blip xmlns:r="http://schemas.openxmlformats.org/officeDocument/2006/relationships" r:embed="rId1"/>
        <a:srcRect l="7701" t="20693" r="55323" b="73001"/>
        <a:stretch/>
      </xdr:blipFill>
      <xdr:spPr>
        <a:xfrm>
          <a:off x="1" y="28575"/>
          <a:ext cx="2533650" cy="3710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424"/>
  <sheetViews>
    <sheetView showGridLines="0" showRowColHeaders="0" tabSelected="1" workbookViewId="0">
      <selection activeCell="V8" sqref="V8:AH8"/>
    </sheetView>
  </sheetViews>
  <sheetFormatPr defaultColWidth="3.125" defaultRowHeight="13.5" x14ac:dyDescent="0.15"/>
  <cols>
    <col min="1" max="1" width="1.625" customWidth="1"/>
    <col min="2" max="2" width="1.625" hidden="1" customWidth="1"/>
    <col min="3" max="3" width="1.625" customWidth="1"/>
    <col min="30" max="35" width="3.125" customWidth="1"/>
    <col min="36" max="37" width="1.625" customWidth="1"/>
    <col min="38" max="38" width="1.375" customWidth="1"/>
    <col min="39" max="39" width="68.625" style="41" customWidth="1"/>
    <col min="40" max="40" width="7.75" hidden="1" customWidth="1"/>
    <col min="41" max="42" width="9.125" hidden="1" customWidth="1"/>
    <col min="43" max="43" width="2.5" hidden="1" customWidth="1"/>
    <col min="44" max="45" width="9.125" hidden="1" customWidth="1"/>
    <col min="46" max="46" width="10.375" bestFit="1" customWidth="1"/>
  </cols>
  <sheetData>
    <row r="2" spans="1:45" ht="17.25" x14ac:dyDescent="0.15">
      <c r="C2" s="126" t="s">
        <v>26</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N2" s="58" t="s">
        <v>3</v>
      </c>
      <c r="AO2" s="58"/>
      <c r="AP2" s="58"/>
      <c r="AR2" t="s">
        <v>5</v>
      </c>
    </row>
    <row r="3" spans="1:45" x14ac:dyDescent="0.15">
      <c r="A3" s="58" t="s">
        <v>82</v>
      </c>
      <c r="B3" s="58"/>
      <c r="C3" s="58"/>
      <c r="D3" s="58"/>
      <c r="E3" s="58"/>
      <c r="F3" s="58"/>
      <c r="G3" s="58"/>
      <c r="H3" s="58"/>
      <c r="I3" s="58"/>
      <c r="J3" s="58"/>
      <c r="K3" s="58"/>
      <c r="L3" s="58"/>
      <c r="M3" s="58"/>
      <c r="AN3" s="160" t="s">
        <v>6</v>
      </c>
      <c r="AO3" s="160"/>
      <c r="AP3" s="160"/>
      <c r="AR3" s="4" t="s">
        <v>7</v>
      </c>
    </row>
    <row r="4" spans="1:45" x14ac:dyDescent="0.15">
      <c r="Z4" s="127" t="s">
        <v>27</v>
      </c>
      <c r="AA4" s="127"/>
      <c r="AB4" s="127"/>
      <c r="AC4" s="127"/>
      <c r="AD4" s="127"/>
      <c r="AE4" s="128" t="s">
        <v>28</v>
      </c>
      <c r="AF4" s="128"/>
      <c r="AG4" s="128"/>
      <c r="AH4" s="128"/>
      <c r="AI4" s="128"/>
      <c r="AN4" s="2" t="s">
        <v>0</v>
      </c>
      <c r="AO4" s="2" t="s">
        <v>1</v>
      </c>
      <c r="AP4" s="2" t="s">
        <v>2</v>
      </c>
      <c r="AR4" s="3" t="s">
        <v>1</v>
      </c>
    </row>
    <row r="5" spans="1:45" ht="14.25" thickBot="1" x14ac:dyDescent="0.2">
      <c r="D5" s="129" t="s">
        <v>8</v>
      </c>
      <c r="E5" s="130"/>
      <c r="F5" s="130"/>
      <c r="G5" s="130"/>
      <c r="H5" s="130"/>
      <c r="I5" s="130"/>
      <c r="J5" s="130"/>
      <c r="K5" s="131"/>
      <c r="AN5" s="1">
        <v>55</v>
      </c>
      <c r="AO5" s="1">
        <v>26.95</v>
      </c>
      <c r="AP5" s="1">
        <v>32.68</v>
      </c>
      <c r="AR5" s="3" t="s">
        <v>2</v>
      </c>
    </row>
    <row r="6" spans="1:45" ht="14.25" thickTop="1" x14ac:dyDescent="0.15">
      <c r="C6" s="17"/>
      <c r="D6" s="132"/>
      <c r="E6" s="133"/>
      <c r="F6" s="133"/>
      <c r="G6" s="133"/>
      <c r="H6" s="133"/>
      <c r="I6" s="133"/>
      <c r="J6" s="133"/>
      <c r="K6" s="134"/>
      <c r="L6" s="22"/>
      <c r="M6" s="23"/>
      <c r="N6" s="23"/>
      <c r="O6" s="23"/>
      <c r="P6" s="23"/>
      <c r="Q6" s="23"/>
      <c r="R6" s="23"/>
      <c r="S6" s="23"/>
      <c r="T6" s="23"/>
      <c r="U6" s="23"/>
      <c r="V6" s="23"/>
      <c r="W6" s="23"/>
      <c r="X6" s="23"/>
      <c r="Y6" s="23"/>
      <c r="Z6" s="23"/>
      <c r="AA6" s="23"/>
      <c r="AB6" s="23"/>
      <c r="AC6" s="23"/>
      <c r="AD6" s="23"/>
      <c r="AE6" s="23"/>
      <c r="AF6" s="23"/>
      <c r="AG6" s="23"/>
      <c r="AH6" s="23"/>
      <c r="AI6" s="23"/>
      <c r="AJ6" s="24"/>
      <c r="AN6" s="1">
        <v>56</v>
      </c>
      <c r="AO6" s="1">
        <v>26.08</v>
      </c>
      <c r="AP6" s="1">
        <v>31.76</v>
      </c>
    </row>
    <row r="7" spans="1:45" ht="4.5" customHeight="1" x14ac:dyDescent="0.15">
      <c r="C7" s="18"/>
      <c r="AK7" s="18"/>
      <c r="AN7" s="1">
        <v>57</v>
      </c>
      <c r="AO7" s="1">
        <v>25.22</v>
      </c>
      <c r="AP7" s="1">
        <v>30.84</v>
      </c>
    </row>
    <row r="8" spans="1:45" ht="17.25" x14ac:dyDescent="0.15">
      <c r="C8" s="18"/>
      <c r="E8" s="161" t="s">
        <v>4</v>
      </c>
      <c r="F8" s="161"/>
      <c r="G8" s="161"/>
      <c r="H8" s="161"/>
      <c r="I8" s="161"/>
      <c r="J8" s="161"/>
      <c r="K8" s="161"/>
      <c r="L8" s="161"/>
      <c r="M8" s="161"/>
      <c r="N8" s="161"/>
      <c r="O8" s="161"/>
      <c r="P8" s="161"/>
      <c r="Q8" s="161"/>
      <c r="R8" s="161"/>
      <c r="S8" s="161"/>
      <c r="T8" s="161"/>
      <c r="U8" s="5"/>
      <c r="V8" s="151"/>
      <c r="W8" s="151"/>
      <c r="X8" s="151"/>
      <c r="Y8" s="151"/>
      <c r="Z8" s="151"/>
      <c r="AA8" s="151"/>
      <c r="AB8" s="151"/>
      <c r="AC8" s="151"/>
      <c r="AD8" s="151"/>
      <c r="AE8" s="151"/>
      <c r="AF8" s="151"/>
      <c r="AG8" s="151"/>
      <c r="AH8" s="151"/>
      <c r="AI8" s="6"/>
      <c r="AK8" s="18"/>
      <c r="AM8" s="41" t="s">
        <v>67</v>
      </c>
      <c r="AN8" s="1">
        <v>58</v>
      </c>
      <c r="AO8" s="1">
        <v>24.37</v>
      </c>
      <c r="AP8" s="1">
        <v>29.93</v>
      </c>
      <c r="AR8" s="4" t="s">
        <v>22</v>
      </c>
    </row>
    <row r="9" spans="1:45" x14ac:dyDescent="0.15">
      <c r="C9" s="18"/>
      <c r="E9" s="142" t="s">
        <v>9</v>
      </c>
      <c r="F9" s="143"/>
      <c r="G9" s="143"/>
      <c r="H9" s="144"/>
      <c r="I9" s="157" t="s">
        <v>10</v>
      </c>
      <c r="J9" s="157"/>
      <c r="K9" s="157"/>
      <c r="L9" s="157"/>
      <c r="M9" s="157"/>
      <c r="N9" s="157"/>
      <c r="O9" s="157"/>
      <c r="P9" s="157"/>
      <c r="Q9" s="157"/>
      <c r="R9" s="157"/>
      <c r="S9" s="157"/>
      <c r="T9" s="157"/>
      <c r="U9" s="7"/>
      <c r="V9" s="101">
        <v>0</v>
      </c>
      <c r="W9" s="101"/>
      <c r="X9" s="101"/>
      <c r="Y9" s="101"/>
      <c r="Z9" s="101"/>
      <c r="AA9" s="101"/>
      <c r="AB9" s="101"/>
      <c r="AC9" s="101"/>
      <c r="AD9" s="101"/>
      <c r="AE9" s="101"/>
      <c r="AF9" s="101"/>
      <c r="AG9" s="101"/>
      <c r="AH9" s="8" t="s">
        <v>20</v>
      </c>
      <c r="AI9" s="9"/>
      <c r="AK9" s="18"/>
      <c r="AM9" s="41" t="s">
        <v>68</v>
      </c>
      <c r="AN9" s="1">
        <v>59</v>
      </c>
      <c r="AO9" s="1">
        <v>23.53</v>
      </c>
      <c r="AP9" s="1">
        <v>29.02</v>
      </c>
      <c r="AR9" s="3" t="s">
        <v>23</v>
      </c>
    </row>
    <row r="10" spans="1:45" x14ac:dyDescent="0.15">
      <c r="C10" s="18"/>
      <c r="E10" s="145"/>
      <c r="F10" s="146"/>
      <c r="G10" s="146"/>
      <c r="H10" s="147"/>
      <c r="I10" s="158" t="s">
        <v>11</v>
      </c>
      <c r="J10" s="158"/>
      <c r="K10" s="158"/>
      <c r="L10" s="158"/>
      <c r="M10" s="158"/>
      <c r="N10" s="158"/>
      <c r="O10" s="158"/>
      <c r="P10" s="158"/>
      <c r="Q10" s="158"/>
      <c r="R10" s="158"/>
      <c r="S10" s="158"/>
      <c r="T10" s="158"/>
      <c r="U10" s="10"/>
      <c r="V10" s="105">
        <v>20000000</v>
      </c>
      <c r="W10" s="105"/>
      <c r="X10" s="105"/>
      <c r="Y10" s="105"/>
      <c r="Z10" s="105"/>
      <c r="AA10" s="105"/>
      <c r="AB10" s="105"/>
      <c r="AC10" s="105"/>
      <c r="AD10" s="105"/>
      <c r="AE10" s="105"/>
      <c r="AF10" s="105"/>
      <c r="AG10" s="105"/>
      <c r="AH10" s="11" t="s">
        <v>20</v>
      </c>
      <c r="AI10" s="12"/>
      <c r="AK10" s="18"/>
      <c r="AM10" s="41" t="s">
        <v>69</v>
      </c>
      <c r="AN10" s="1">
        <v>60</v>
      </c>
      <c r="AO10" s="1">
        <v>22.7</v>
      </c>
      <c r="AP10" s="1">
        <v>28.12</v>
      </c>
      <c r="AR10" s="3" t="s">
        <v>20</v>
      </c>
    </row>
    <row r="11" spans="1:45" x14ac:dyDescent="0.15">
      <c r="C11" s="18"/>
      <c r="E11" s="145"/>
      <c r="F11" s="146"/>
      <c r="G11" s="146"/>
      <c r="H11" s="147"/>
      <c r="I11" s="138" t="s">
        <v>19</v>
      </c>
      <c r="J11" s="138"/>
      <c r="K11" s="138"/>
      <c r="L11" s="138"/>
      <c r="M11" s="138"/>
      <c r="N11" s="138"/>
      <c r="O11" s="138"/>
      <c r="P11" s="138"/>
      <c r="Q11" s="138"/>
      <c r="R11" s="138"/>
      <c r="S11" s="138"/>
      <c r="T11" s="138"/>
      <c r="U11" s="13"/>
      <c r="V11" s="139">
        <f>V9+V10</f>
        <v>20000000</v>
      </c>
      <c r="W11" s="139"/>
      <c r="X11" s="139"/>
      <c r="Y11" s="139"/>
      <c r="Z11" s="139"/>
      <c r="AA11" s="139"/>
      <c r="AB11" s="139"/>
      <c r="AC11" s="139"/>
      <c r="AD11" s="139"/>
      <c r="AE11" s="139"/>
      <c r="AF11" s="139"/>
      <c r="AG11" s="139"/>
      <c r="AH11" s="42" t="s">
        <v>20</v>
      </c>
      <c r="AI11" s="14"/>
      <c r="AK11" s="18"/>
      <c r="AM11" s="41" t="s">
        <v>69</v>
      </c>
      <c r="AN11" s="1">
        <v>60</v>
      </c>
      <c r="AO11" s="1">
        <v>22.7</v>
      </c>
      <c r="AP11" s="1">
        <v>28.12</v>
      </c>
      <c r="AR11" s="3" t="s">
        <v>20</v>
      </c>
    </row>
    <row r="12" spans="1:45" x14ac:dyDescent="0.15">
      <c r="C12" s="18"/>
      <c r="E12" s="145"/>
      <c r="F12" s="146"/>
      <c r="G12" s="146"/>
      <c r="H12" s="147"/>
      <c r="I12" s="162" t="s">
        <v>22</v>
      </c>
      <c r="J12" s="162"/>
      <c r="K12" s="162"/>
      <c r="L12" s="162"/>
      <c r="M12" s="162"/>
      <c r="N12" s="162"/>
      <c r="O12" s="162"/>
      <c r="P12" s="162"/>
      <c r="Q12" s="162"/>
      <c r="R12" s="162"/>
      <c r="S12" s="162"/>
      <c r="T12" s="162"/>
      <c r="U12" s="15"/>
      <c r="V12" s="159">
        <v>25</v>
      </c>
      <c r="W12" s="159"/>
      <c r="X12" s="159"/>
      <c r="Y12" s="159"/>
      <c r="Z12" s="159"/>
      <c r="AA12" s="159"/>
      <c r="AB12" s="159"/>
      <c r="AC12" s="159"/>
      <c r="AD12" s="159"/>
      <c r="AE12" s="159"/>
      <c r="AF12" s="159"/>
      <c r="AG12" s="159"/>
      <c r="AH12" s="40" t="s">
        <v>21</v>
      </c>
      <c r="AI12" s="16"/>
      <c r="AK12" s="18"/>
      <c r="AM12" s="41" t="s">
        <v>70</v>
      </c>
      <c r="AN12" s="1">
        <v>61</v>
      </c>
      <c r="AO12" s="1">
        <v>21.88</v>
      </c>
      <c r="AP12" s="1">
        <v>27.22</v>
      </c>
    </row>
    <row r="13" spans="1:45" x14ac:dyDescent="0.15">
      <c r="C13" s="18"/>
      <c r="E13" s="148"/>
      <c r="F13" s="149"/>
      <c r="G13" s="149"/>
      <c r="H13" s="150"/>
      <c r="I13" s="138" t="s">
        <v>12</v>
      </c>
      <c r="J13" s="138"/>
      <c r="K13" s="138"/>
      <c r="L13" s="138"/>
      <c r="M13" s="138"/>
      <c r="N13" s="138"/>
      <c r="O13" s="138"/>
      <c r="P13" s="138"/>
      <c r="Q13" s="138"/>
      <c r="R13" s="138"/>
      <c r="S13" s="138"/>
      <c r="T13" s="138"/>
      <c r="U13" s="13"/>
      <c r="V13" s="152">
        <v>60</v>
      </c>
      <c r="W13" s="152"/>
      <c r="X13" s="152"/>
      <c r="Y13" s="25" t="s">
        <v>24</v>
      </c>
      <c r="Z13" s="25"/>
      <c r="AA13" s="153" t="str">
        <f>VLOOKUP(V13,AR14:AS255,2,FALSE)</f>
        <v>5年0ヶ月</v>
      </c>
      <c r="AB13" s="153"/>
      <c r="AC13" s="153"/>
      <c r="AD13" s="153"/>
      <c r="AE13" s="153"/>
      <c r="AF13" s="153"/>
      <c r="AG13" s="153"/>
      <c r="AH13" s="153"/>
      <c r="AI13" s="14"/>
      <c r="AK13" s="18"/>
      <c r="AM13" s="41" t="s">
        <v>71</v>
      </c>
      <c r="AN13" s="1">
        <v>62</v>
      </c>
      <c r="AO13" s="1">
        <v>21.07</v>
      </c>
      <c r="AP13" s="1">
        <v>26.32</v>
      </c>
      <c r="AR13" s="2" t="s">
        <v>12</v>
      </c>
      <c r="AS13" s="2" t="s">
        <v>25</v>
      </c>
    </row>
    <row r="14" spans="1:45" x14ac:dyDescent="0.15">
      <c r="C14" s="18"/>
      <c r="E14" s="155" t="s">
        <v>30</v>
      </c>
      <c r="F14" s="156"/>
      <c r="G14" s="156"/>
      <c r="H14" s="156"/>
      <c r="I14" s="157" t="s">
        <v>13</v>
      </c>
      <c r="J14" s="157"/>
      <c r="K14" s="157"/>
      <c r="L14" s="157"/>
      <c r="M14" s="157"/>
      <c r="N14" s="157"/>
      <c r="O14" s="157"/>
      <c r="P14" s="157"/>
      <c r="Q14" s="157"/>
      <c r="R14" s="157"/>
      <c r="S14" s="157"/>
      <c r="T14" s="157"/>
      <c r="U14" s="7"/>
      <c r="V14" s="154">
        <v>60000</v>
      </c>
      <c r="W14" s="154"/>
      <c r="X14" s="154"/>
      <c r="Y14" s="154"/>
      <c r="Z14" s="154"/>
      <c r="AA14" s="154"/>
      <c r="AB14" s="154"/>
      <c r="AC14" s="154"/>
      <c r="AD14" s="154"/>
      <c r="AE14" s="154"/>
      <c r="AF14" s="154"/>
      <c r="AG14" s="154"/>
      <c r="AH14" s="8" t="s">
        <v>20</v>
      </c>
      <c r="AI14" s="9"/>
      <c r="AK14" s="18"/>
      <c r="AN14" s="1">
        <v>63</v>
      </c>
      <c r="AO14" s="1">
        <v>20.27</v>
      </c>
      <c r="AP14" s="1">
        <v>25.43</v>
      </c>
      <c r="AR14" s="1">
        <v>0</v>
      </c>
      <c r="AS14" s="1" t="str">
        <f>(AR14-MOD(AR14,12))/12 &amp; "年" &amp; MOD(AR14,12) &amp; "ヶ月"</f>
        <v>0年0ヶ月</v>
      </c>
    </row>
    <row r="15" spans="1:45" x14ac:dyDescent="0.15">
      <c r="C15" s="18"/>
      <c r="E15" s="156"/>
      <c r="F15" s="156"/>
      <c r="G15" s="156"/>
      <c r="H15" s="156"/>
      <c r="I15" s="158" t="s">
        <v>14</v>
      </c>
      <c r="J15" s="158"/>
      <c r="K15" s="158"/>
      <c r="L15" s="158"/>
      <c r="M15" s="158"/>
      <c r="N15" s="158"/>
      <c r="O15" s="158"/>
      <c r="P15" s="158"/>
      <c r="Q15" s="158"/>
      <c r="R15" s="158"/>
      <c r="S15" s="158"/>
      <c r="T15" s="158"/>
      <c r="U15" s="10"/>
      <c r="V15" s="140">
        <v>20000</v>
      </c>
      <c r="W15" s="140"/>
      <c r="X15" s="140"/>
      <c r="Y15" s="140"/>
      <c r="Z15" s="140"/>
      <c r="AA15" s="140"/>
      <c r="AB15" s="140"/>
      <c r="AC15" s="140"/>
      <c r="AD15" s="140"/>
      <c r="AE15" s="140"/>
      <c r="AF15" s="140"/>
      <c r="AG15" s="140"/>
      <c r="AH15" s="11" t="s">
        <v>20</v>
      </c>
      <c r="AI15" s="12"/>
      <c r="AK15" s="18"/>
      <c r="AN15" s="1">
        <v>64</v>
      </c>
      <c r="AO15" s="1">
        <v>19.48</v>
      </c>
      <c r="AP15" s="1">
        <v>24.54</v>
      </c>
      <c r="AR15" s="1">
        <v>1</v>
      </c>
      <c r="AS15" s="1" t="str">
        <f>(AR15-MOD(AR15,12))/12 &amp; "年" &amp; MOD(AR15,12) &amp; "ヶ月"</f>
        <v>0年1ヶ月</v>
      </c>
    </row>
    <row r="16" spans="1:45" x14ac:dyDescent="0.15">
      <c r="C16" s="18"/>
      <c r="E16" s="156"/>
      <c r="F16" s="156"/>
      <c r="G16" s="156"/>
      <c r="H16" s="156"/>
      <c r="I16" s="158" t="s">
        <v>15</v>
      </c>
      <c r="J16" s="158"/>
      <c r="K16" s="158"/>
      <c r="L16" s="158"/>
      <c r="M16" s="158"/>
      <c r="N16" s="158"/>
      <c r="O16" s="158"/>
      <c r="P16" s="158"/>
      <c r="Q16" s="158"/>
      <c r="R16" s="158"/>
      <c r="S16" s="158"/>
      <c r="T16" s="158"/>
      <c r="U16" s="10"/>
      <c r="V16" s="140">
        <v>10000</v>
      </c>
      <c r="W16" s="140"/>
      <c r="X16" s="140"/>
      <c r="Y16" s="140"/>
      <c r="Z16" s="140"/>
      <c r="AA16" s="140"/>
      <c r="AB16" s="140"/>
      <c r="AC16" s="140"/>
      <c r="AD16" s="140"/>
      <c r="AE16" s="140"/>
      <c r="AF16" s="140"/>
      <c r="AG16" s="140"/>
      <c r="AH16" s="11" t="s">
        <v>20</v>
      </c>
      <c r="AI16" s="12"/>
      <c r="AK16" s="18"/>
      <c r="AN16" s="1">
        <v>65</v>
      </c>
      <c r="AO16" s="1">
        <v>18.690000000000001</v>
      </c>
      <c r="AP16" s="1">
        <v>23.66</v>
      </c>
      <c r="AR16" s="1">
        <v>2</v>
      </c>
      <c r="AS16" s="1" t="str">
        <f t="shared" ref="AS16:AS80" si="0">(AR16-MOD(AR16,12))/12 &amp; "年" &amp; MOD(AR16,12) &amp; "ヶ月"</f>
        <v>0年2ヶ月</v>
      </c>
    </row>
    <row r="17" spans="3:45" x14ac:dyDescent="0.15">
      <c r="C17" s="18"/>
      <c r="E17" s="156"/>
      <c r="F17" s="156"/>
      <c r="G17" s="156"/>
      <c r="H17" s="156"/>
      <c r="I17" s="158" t="s">
        <v>16</v>
      </c>
      <c r="J17" s="158"/>
      <c r="K17" s="158"/>
      <c r="L17" s="158"/>
      <c r="M17" s="158"/>
      <c r="N17" s="158"/>
      <c r="O17" s="158"/>
      <c r="P17" s="158"/>
      <c r="Q17" s="158"/>
      <c r="R17" s="158"/>
      <c r="S17" s="158"/>
      <c r="T17" s="158"/>
      <c r="U17" s="10"/>
      <c r="V17" s="140">
        <v>15000</v>
      </c>
      <c r="W17" s="140"/>
      <c r="X17" s="140"/>
      <c r="Y17" s="140"/>
      <c r="Z17" s="140"/>
      <c r="AA17" s="140"/>
      <c r="AB17" s="140"/>
      <c r="AC17" s="140"/>
      <c r="AD17" s="140"/>
      <c r="AE17" s="140"/>
      <c r="AF17" s="140"/>
      <c r="AG17" s="140"/>
      <c r="AH17" s="11" t="s">
        <v>20</v>
      </c>
      <c r="AI17" s="12"/>
      <c r="AK17" s="18"/>
      <c r="AM17" s="41" t="s">
        <v>73</v>
      </c>
      <c r="AN17" s="1">
        <v>66</v>
      </c>
      <c r="AO17" s="1">
        <v>17.920000000000002</v>
      </c>
      <c r="AP17" s="1">
        <v>22.77</v>
      </c>
      <c r="AR17" s="1">
        <v>3</v>
      </c>
      <c r="AS17" s="1" t="str">
        <f t="shared" si="0"/>
        <v>0年3ヶ月</v>
      </c>
    </row>
    <row r="18" spans="3:45" x14ac:dyDescent="0.15">
      <c r="C18" s="18"/>
      <c r="E18" s="156"/>
      <c r="F18" s="156"/>
      <c r="G18" s="156"/>
      <c r="H18" s="156"/>
      <c r="I18" s="158" t="s">
        <v>17</v>
      </c>
      <c r="J18" s="158"/>
      <c r="K18" s="158"/>
      <c r="L18" s="158"/>
      <c r="M18" s="158"/>
      <c r="N18" s="158"/>
      <c r="O18" s="158"/>
      <c r="P18" s="158"/>
      <c r="Q18" s="158"/>
      <c r="R18" s="158"/>
      <c r="S18" s="158"/>
      <c r="T18" s="158"/>
      <c r="U18" s="10"/>
      <c r="V18" s="140">
        <v>45000</v>
      </c>
      <c r="W18" s="140"/>
      <c r="X18" s="140"/>
      <c r="Y18" s="140"/>
      <c r="Z18" s="140"/>
      <c r="AA18" s="140"/>
      <c r="AB18" s="140"/>
      <c r="AC18" s="140"/>
      <c r="AD18" s="140"/>
      <c r="AE18" s="140"/>
      <c r="AF18" s="140"/>
      <c r="AG18" s="140"/>
      <c r="AH18" s="11" t="s">
        <v>20</v>
      </c>
      <c r="AI18" s="12"/>
      <c r="AK18" s="18"/>
      <c r="AN18" s="1">
        <v>67</v>
      </c>
      <c r="AO18" s="1">
        <v>17.16</v>
      </c>
      <c r="AP18" s="1">
        <v>21.9</v>
      </c>
      <c r="AR18" s="1">
        <v>4</v>
      </c>
      <c r="AS18" s="1" t="str">
        <f t="shared" si="0"/>
        <v>0年4ヶ月</v>
      </c>
    </row>
    <row r="19" spans="3:45" x14ac:dyDescent="0.15">
      <c r="C19" s="18"/>
      <c r="E19" s="156"/>
      <c r="F19" s="156"/>
      <c r="G19" s="156"/>
      <c r="H19" s="156"/>
      <c r="I19" s="158" t="s">
        <v>72</v>
      </c>
      <c r="J19" s="158"/>
      <c r="K19" s="158"/>
      <c r="L19" s="158"/>
      <c r="M19" s="158"/>
      <c r="N19" s="158"/>
      <c r="O19" s="158"/>
      <c r="P19" s="158"/>
      <c r="Q19" s="158"/>
      <c r="R19" s="158"/>
      <c r="S19" s="158"/>
      <c r="T19" s="158"/>
      <c r="U19" s="10"/>
      <c r="V19" s="140">
        <v>32000</v>
      </c>
      <c r="W19" s="140"/>
      <c r="X19" s="140"/>
      <c r="Y19" s="140"/>
      <c r="Z19" s="140"/>
      <c r="AA19" s="140"/>
      <c r="AB19" s="140"/>
      <c r="AC19" s="140"/>
      <c r="AD19" s="140"/>
      <c r="AE19" s="140"/>
      <c r="AF19" s="140"/>
      <c r="AG19" s="140"/>
      <c r="AH19" s="11" t="s">
        <v>20</v>
      </c>
      <c r="AI19" s="12"/>
      <c r="AK19" s="18"/>
      <c r="AN19" s="1">
        <v>68</v>
      </c>
      <c r="AO19" s="1">
        <v>16.41</v>
      </c>
      <c r="AP19" s="1">
        <v>21.03</v>
      </c>
      <c r="AR19" s="1">
        <v>5</v>
      </c>
      <c r="AS19" s="1" t="str">
        <f t="shared" si="0"/>
        <v>0年5ヶ月</v>
      </c>
    </row>
    <row r="20" spans="3:45" x14ac:dyDescent="0.15">
      <c r="C20" s="18"/>
      <c r="E20" s="156"/>
      <c r="F20" s="156"/>
      <c r="G20" s="156"/>
      <c r="H20" s="156"/>
      <c r="I20" s="158" t="s">
        <v>80</v>
      </c>
      <c r="J20" s="158"/>
      <c r="K20" s="158"/>
      <c r="L20" s="158"/>
      <c r="M20" s="158"/>
      <c r="N20" s="158"/>
      <c r="O20" s="158"/>
      <c r="P20" s="158"/>
      <c r="Q20" s="158"/>
      <c r="R20" s="158"/>
      <c r="S20" s="158"/>
      <c r="T20" s="158"/>
      <c r="U20" s="10"/>
      <c r="V20" s="140">
        <v>5000</v>
      </c>
      <c r="W20" s="140"/>
      <c r="X20" s="140"/>
      <c r="Y20" s="140"/>
      <c r="Z20" s="140"/>
      <c r="AA20" s="140"/>
      <c r="AB20" s="140"/>
      <c r="AC20" s="140"/>
      <c r="AD20" s="140"/>
      <c r="AE20" s="140"/>
      <c r="AF20" s="140"/>
      <c r="AG20" s="140"/>
      <c r="AH20" s="11" t="s">
        <v>20</v>
      </c>
      <c r="AI20" s="12"/>
      <c r="AK20" s="18"/>
      <c r="AN20" s="1">
        <v>69</v>
      </c>
      <c r="AO20" s="1">
        <v>15.66</v>
      </c>
      <c r="AP20" s="1">
        <v>20.16</v>
      </c>
      <c r="AR20" s="1">
        <v>6</v>
      </c>
      <c r="AS20" s="1" t="str">
        <f t="shared" si="0"/>
        <v>0年6ヶ月</v>
      </c>
    </row>
    <row r="21" spans="3:45" x14ac:dyDescent="0.15">
      <c r="C21" s="18"/>
      <c r="E21" s="156"/>
      <c r="F21" s="156"/>
      <c r="G21" s="156"/>
      <c r="H21" s="156"/>
      <c r="I21" s="138" t="s">
        <v>19</v>
      </c>
      <c r="J21" s="138"/>
      <c r="K21" s="138"/>
      <c r="L21" s="138"/>
      <c r="M21" s="138"/>
      <c r="N21" s="138"/>
      <c r="O21" s="138"/>
      <c r="P21" s="138"/>
      <c r="Q21" s="138"/>
      <c r="R21" s="138"/>
      <c r="S21" s="138"/>
      <c r="T21" s="138"/>
      <c r="U21" s="13"/>
      <c r="V21" s="141">
        <f>SUM(V14:AG20)</f>
        <v>187000</v>
      </c>
      <c r="W21" s="141"/>
      <c r="X21" s="141"/>
      <c r="Y21" s="141"/>
      <c r="Z21" s="141"/>
      <c r="AA21" s="141"/>
      <c r="AB21" s="141"/>
      <c r="AC21" s="141"/>
      <c r="AD21" s="141"/>
      <c r="AE21" s="141"/>
      <c r="AF21" s="141"/>
      <c r="AG21" s="141"/>
      <c r="AH21" s="42" t="s">
        <v>20</v>
      </c>
      <c r="AI21" s="14"/>
      <c r="AK21" s="18"/>
      <c r="AN21" s="1">
        <v>70</v>
      </c>
      <c r="AO21" s="1">
        <v>14.93</v>
      </c>
      <c r="AP21" s="1">
        <v>19.309999999999999</v>
      </c>
      <c r="AR21" s="1">
        <v>7</v>
      </c>
      <c r="AS21" s="1" t="str">
        <f t="shared" si="0"/>
        <v>0年7ヶ月</v>
      </c>
    </row>
    <row r="22" spans="3:45" ht="8.25" customHeight="1" thickBot="1" x14ac:dyDescent="0.2">
      <c r="C22" s="19"/>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1"/>
      <c r="AN22" s="1">
        <v>71</v>
      </c>
      <c r="AO22" s="1">
        <v>14.2</v>
      </c>
      <c r="AP22" s="1">
        <v>18.46</v>
      </c>
      <c r="AR22" s="1">
        <v>8</v>
      </c>
      <c r="AS22" s="1" t="str">
        <f t="shared" si="0"/>
        <v>0年8ヶ月</v>
      </c>
    </row>
    <row r="23" spans="3:45" ht="14.25" thickTop="1" x14ac:dyDescent="0.15">
      <c r="AN23" s="1">
        <v>72</v>
      </c>
      <c r="AO23" s="1">
        <v>13.49</v>
      </c>
      <c r="AP23" s="1">
        <v>17.62</v>
      </c>
      <c r="AR23" s="1">
        <v>9</v>
      </c>
      <c r="AS23" s="1" t="str">
        <f t="shared" si="0"/>
        <v>0年9ヶ月</v>
      </c>
    </row>
    <row r="24" spans="3:45" ht="14.25" thickBot="1" x14ac:dyDescent="0.2">
      <c r="D24" s="129" t="s">
        <v>29</v>
      </c>
      <c r="E24" s="130"/>
      <c r="F24" s="130"/>
      <c r="G24" s="130"/>
      <c r="H24" s="130"/>
      <c r="I24" s="130"/>
      <c r="J24" s="130"/>
      <c r="K24" s="131"/>
      <c r="AN24" s="1">
        <v>73</v>
      </c>
      <c r="AO24" s="1">
        <v>12.78</v>
      </c>
      <c r="AP24" s="1">
        <v>16.79</v>
      </c>
      <c r="AR24" s="1">
        <v>10</v>
      </c>
      <c r="AS24" s="1" t="str">
        <f t="shared" si="0"/>
        <v>0年10ヶ月</v>
      </c>
    </row>
    <row r="25" spans="3:45" ht="14.25" thickTop="1" x14ac:dyDescent="0.15">
      <c r="C25" s="17"/>
      <c r="D25" s="132"/>
      <c r="E25" s="133"/>
      <c r="F25" s="133"/>
      <c r="G25" s="133"/>
      <c r="H25" s="133"/>
      <c r="I25" s="133"/>
      <c r="J25" s="133"/>
      <c r="K25" s="134"/>
      <c r="L25" s="22"/>
      <c r="M25" s="23"/>
      <c r="N25" s="23"/>
      <c r="O25" s="23"/>
      <c r="P25" s="23"/>
      <c r="Q25" s="23"/>
      <c r="R25" s="23"/>
      <c r="S25" s="23"/>
      <c r="T25" s="23"/>
      <c r="U25" s="23"/>
      <c r="V25" s="23"/>
      <c r="W25" s="23"/>
      <c r="X25" s="23"/>
      <c r="Y25" s="23"/>
      <c r="Z25" s="23"/>
      <c r="AA25" s="23"/>
      <c r="AB25" s="23"/>
      <c r="AC25" s="23"/>
      <c r="AD25" s="23"/>
      <c r="AE25" s="23"/>
      <c r="AF25" s="23"/>
      <c r="AG25" s="23"/>
      <c r="AH25" s="23"/>
      <c r="AI25" s="23"/>
      <c r="AJ25" s="24"/>
      <c r="AN25" s="1">
        <v>74</v>
      </c>
      <c r="AO25" s="1">
        <v>12.1</v>
      </c>
      <c r="AP25" s="1">
        <v>15.97</v>
      </c>
      <c r="AR25" s="1">
        <v>11</v>
      </c>
      <c r="AS25" s="1" t="str">
        <f t="shared" si="0"/>
        <v>0年11ヶ月</v>
      </c>
    </row>
    <row r="26" spans="3:45" ht="4.5" customHeight="1" x14ac:dyDescent="0.15">
      <c r="C26" s="18"/>
      <c r="AK26" s="18"/>
      <c r="AN26" s="1">
        <v>75</v>
      </c>
      <c r="AO26" s="1">
        <v>11.43</v>
      </c>
      <c r="AP26" s="1">
        <v>15.16</v>
      </c>
      <c r="AR26" s="1">
        <v>12</v>
      </c>
      <c r="AS26" s="1" t="str">
        <f t="shared" si="0"/>
        <v>1年0ヶ月</v>
      </c>
    </row>
    <row r="27" spans="3:45" ht="13.5" customHeight="1" x14ac:dyDescent="0.15">
      <c r="C27" s="18"/>
      <c r="E27" s="92" t="s">
        <v>31</v>
      </c>
      <c r="F27" s="93"/>
      <c r="G27" s="93"/>
      <c r="H27" s="94"/>
      <c r="I27" s="98" t="s">
        <v>32</v>
      </c>
      <c r="J27" s="99"/>
      <c r="K27" s="99"/>
      <c r="L27" s="99"/>
      <c r="M27" s="99"/>
      <c r="N27" s="99"/>
      <c r="O27" s="99"/>
      <c r="P27" s="99"/>
      <c r="Q27" s="99"/>
      <c r="R27" s="99"/>
      <c r="S27" s="99"/>
      <c r="T27" s="100"/>
      <c r="U27" s="28"/>
      <c r="V27" s="121">
        <v>5000000</v>
      </c>
      <c r="W27" s="121"/>
      <c r="X27" s="121"/>
      <c r="Y27" s="121"/>
      <c r="Z27" s="121"/>
      <c r="AA27" s="121"/>
      <c r="AB27" s="121"/>
      <c r="AC27" s="121"/>
      <c r="AD27" s="121"/>
      <c r="AE27" s="121"/>
      <c r="AF27" s="121"/>
      <c r="AG27" s="121"/>
      <c r="AH27" s="8" t="s">
        <v>20</v>
      </c>
      <c r="AI27" s="29"/>
      <c r="AK27" s="18"/>
      <c r="AN27" s="1">
        <v>76</v>
      </c>
      <c r="AO27" s="1">
        <v>10.78</v>
      </c>
      <c r="AP27" s="1">
        <v>14.37</v>
      </c>
      <c r="AR27" s="1">
        <v>13</v>
      </c>
      <c r="AS27" s="1" t="str">
        <f t="shared" si="0"/>
        <v>1年1ヶ月</v>
      </c>
    </row>
    <row r="28" spans="3:45" x14ac:dyDescent="0.15">
      <c r="C28" s="18"/>
      <c r="E28" s="95"/>
      <c r="F28" s="96"/>
      <c r="G28" s="96"/>
      <c r="H28" s="97"/>
      <c r="I28" s="102" t="s">
        <v>33</v>
      </c>
      <c r="J28" s="103"/>
      <c r="K28" s="103"/>
      <c r="L28" s="103"/>
      <c r="M28" s="103"/>
      <c r="N28" s="103"/>
      <c r="O28" s="103"/>
      <c r="P28" s="103"/>
      <c r="Q28" s="103"/>
      <c r="R28" s="103"/>
      <c r="S28" s="103"/>
      <c r="T28" s="104"/>
      <c r="U28" s="32"/>
      <c r="V28" s="105">
        <v>15000000</v>
      </c>
      <c r="W28" s="105"/>
      <c r="X28" s="105"/>
      <c r="Y28" s="105"/>
      <c r="Z28" s="105"/>
      <c r="AA28" s="105"/>
      <c r="AB28" s="105"/>
      <c r="AC28" s="105"/>
      <c r="AD28" s="105"/>
      <c r="AE28" s="105"/>
      <c r="AF28" s="105"/>
      <c r="AG28" s="105"/>
      <c r="AH28" s="11" t="s">
        <v>20</v>
      </c>
      <c r="AI28" s="33"/>
      <c r="AK28" s="18"/>
      <c r="AN28" s="1">
        <v>77</v>
      </c>
      <c r="AO28" s="1">
        <v>10.14</v>
      </c>
      <c r="AP28" s="1">
        <v>13.59</v>
      </c>
      <c r="AR28" s="1">
        <v>14</v>
      </c>
      <c r="AS28" s="1" t="str">
        <f t="shared" si="0"/>
        <v>1年2ヶ月</v>
      </c>
    </row>
    <row r="29" spans="3:45" x14ac:dyDescent="0.15">
      <c r="C29" s="18"/>
      <c r="E29" s="95"/>
      <c r="F29" s="96"/>
      <c r="G29" s="96"/>
      <c r="H29" s="97"/>
      <c r="I29" s="102" t="s">
        <v>34</v>
      </c>
      <c r="J29" s="103"/>
      <c r="K29" s="103"/>
      <c r="L29" s="103"/>
      <c r="M29" s="103"/>
      <c r="N29" s="103"/>
      <c r="O29" s="103"/>
      <c r="P29" s="103"/>
      <c r="Q29" s="103"/>
      <c r="R29" s="103"/>
      <c r="S29" s="103"/>
      <c r="T29" s="104"/>
      <c r="U29" s="32"/>
      <c r="V29" s="105">
        <v>1000000</v>
      </c>
      <c r="W29" s="105"/>
      <c r="X29" s="105"/>
      <c r="Y29" s="105"/>
      <c r="Z29" s="105"/>
      <c r="AA29" s="105"/>
      <c r="AB29" s="105"/>
      <c r="AC29" s="105"/>
      <c r="AD29" s="105"/>
      <c r="AE29" s="105"/>
      <c r="AF29" s="105"/>
      <c r="AG29" s="105"/>
      <c r="AH29" s="11" t="s">
        <v>20</v>
      </c>
      <c r="AI29" s="33"/>
      <c r="AK29" s="18"/>
      <c r="AN29" s="1">
        <v>78</v>
      </c>
      <c r="AO29" s="1">
        <v>9.5299999999999994</v>
      </c>
      <c r="AP29" s="1">
        <v>12.83</v>
      </c>
      <c r="AR29" s="1">
        <v>15</v>
      </c>
      <c r="AS29" s="1" t="str">
        <f t="shared" si="0"/>
        <v>1年3ヶ月</v>
      </c>
    </row>
    <row r="30" spans="3:45" x14ac:dyDescent="0.15">
      <c r="C30" s="18"/>
      <c r="E30" s="95"/>
      <c r="F30" s="96"/>
      <c r="G30" s="96"/>
      <c r="H30" s="97"/>
      <c r="I30" s="102" t="s">
        <v>35</v>
      </c>
      <c r="J30" s="103"/>
      <c r="K30" s="103"/>
      <c r="L30" s="103"/>
      <c r="M30" s="103"/>
      <c r="N30" s="103"/>
      <c r="O30" s="103"/>
      <c r="P30" s="103"/>
      <c r="Q30" s="103"/>
      <c r="R30" s="103"/>
      <c r="S30" s="103"/>
      <c r="T30" s="104"/>
      <c r="U30" s="32"/>
      <c r="V30" s="105">
        <v>0</v>
      </c>
      <c r="W30" s="105"/>
      <c r="X30" s="105"/>
      <c r="Y30" s="105"/>
      <c r="Z30" s="105"/>
      <c r="AA30" s="105"/>
      <c r="AB30" s="105"/>
      <c r="AC30" s="105"/>
      <c r="AD30" s="105"/>
      <c r="AE30" s="105"/>
      <c r="AF30" s="105"/>
      <c r="AG30" s="105"/>
      <c r="AH30" s="11" t="s">
        <v>20</v>
      </c>
      <c r="AI30" s="33"/>
      <c r="AK30" s="18"/>
      <c r="AN30" s="1">
        <v>79</v>
      </c>
      <c r="AO30" s="1">
        <v>8.9499999999999993</v>
      </c>
      <c r="AP30" s="1">
        <v>12.08</v>
      </c>
      <c r="AR30" s="1">
        <v>16</v>
      </c>
      <c r="AS30" s="1" t="str">
        <f t="shared" si="0"/>
        <v>1年4ヶ月</v>
      </c>
    </row>
    <row r="31" spans="3:45" x14ac:dyDescent="0.15">
      <c r="C31" s="18"/>
      <c r="E31" s="95"/>
      <c r="F31" s="96"/>
      <c r="G31" s="96"/>
      <c r="H31" s="97"/>
      <c r="I31" s="102" t="s">
        <v>36</v>
      </c>
      <c r="J31" s="103"/>
      <c r="K31" s="103"/>
      <c r="L31" s="103"/>
      <c r="M31" s="103"/>
      <c r="N31" s="103"/>
      <c r="O31" s="103"/>
      <c r="P31" s="103"/>
      <c r="Q31" s="103"/>
      <c r="R31" s="103"/>
      <c r="S31" s="103"/>
      <c r="T31" s="104"/>
      <c r="U31" s="32"/>
      <c r="V31" s="105">
        <v>8000000</v>
      </c>
      <c r="W31" s="105"/>
      <c r="X31" s="105"/>
      <c r="Y31" s="105"/>
      <c r="Z31" s="105"/>
      <c r="AA31" s="105"/>
      <c r="AB31" s="105"/>
      <c r="AC31" s="105"/>
      <c r="AD31" s="105"/>
      <c r="AE31" s="105"/>
      <c r="AF31" s="105"/>
      <c r="AG31" s="105"/>
      <c r="AH31" s="11" t="s">
        <v>20</v>
      </c>
      <c r="AI31" s="33"/>
      <c r="AK31" s="18"/>
      <c r="AN31" s="1">
        <v>80</v>
      </c>
      <c r="AO31" s="1">
        <v>8.39</v>
      </c>
      <c r="AP31" s="1">
        <v>11.36</v>
      </c>
      <c r="AR31" s="1">
        <v>17</v>
      </c>
      <c r="AS31" s="1" t="str">
        <f t="shared" si="0"/>
        <v>1年5ヶ月</v>
      </c>
    </row>
    <row r="32" spans="3:45" x14ac:dyDescent="0.15">
      <c r="C32" s="18"/>
      <c r="E32" s="95"/>
      <c r="F32" s="96"/>
      <c r="G32" s="96"/>
      <c r="H32" s="97"/>
      <c r="I32" s="102" t="s">
        <v>37</v>
      </c>
      <c r="J32" s="103"/>
      <c r="K32" s="103"/>
      <c r="L32" s="103"/>
      <c r="M32" s="103"/>
      <c r="N32" s="103"/>
      <c r="O32" s="103"/>
      <c r="P32" s="103"/>
      <c r="Q32" s="103"/>
      <c r="R32" s="103"/>
      <c r="S32" s="103"/>
      <c r="T32" s="104"/>
      <c r="U32" s="32"/>
      <c r="V32" s="105">
        <v>2000000</v>
      </c>
      <c r="W32" s="105"/>
      <c r="X32" s="105"/>
      <c r="Y32" s="105"/>
      <c r="Z32" s="105"/>
      <c r="AA32" s="105"/>
      <c r="AB32" s="105"/>
      <c r="AC32" s="105"/>
      <c r="AD32" s="105"/>
      <c r="AE32" s="105"/>
      <c r="AF32" s="105"/>
      <c r="AG32" s="105"/>
      <c r="AH32" s="11" t="s">
        <v>20</v>
      </c>
      <c r="AI32" s="33"/>
      <c r="AK32" s="18"/>
      <c r="AN32" s="1">
        <v>81</v>
      </c>
      <c r="AO32" s="1">
        <v>7.86</v>
      </c>
      <c r="AP32" s="1">
        <v>10.66</v>
      </c>
      <c r="AR32" s="1">
        <v>18</v>
      </c>
      <c r="AS32" s="1" t="str">
        <f t="shared" si="0"/>
        <v>1年6ヶ月</v>
      </c>
    </row>
    <row r="33" spans="3:45" x14ac:dyDescent="0.15">
      <c r="C33" s="18"/>
      <c r="E33" s="95"/>
      <c r="F33" s="96"/>
      <c r="G33" s="96"/>
      <c r="H33" s="97"/>
      <c r="I33" s="102" t="s">
        <v>18</v>
      </c>
      <c r="J33" s="103"/>
      <c r="K33" s="103"/>
      <c r="L33" s="103"/>
      <c r="M33" s="103"/>
      <c r="N33" s="103"/>
      <c r="O33" s="103"/>
      <c r="P33" s="103"/>
      <c r="Q33" s="103"/>
      <c r="R33" s="103"/>
      <c r="S33" s="103"/>
      <c r="T33" s="104"/>
      <c r="U33" s="32"/>
      <c r="V33" s="105">
        <v>500000</v>
      </c>
      <c r="W33" s="105"/>
      <c r="X33" s="105"/>
      <c r="Y33" s="105"/>
      <c r="Z33" s="105"/>
      <c r="AA33" s="105"/>
      <c r="AB33" s="105"/>
      <c r="AC33" s="105"/>
      <c r="AD33" s="105"/>
      <c r="AE33" s="105"/>
      <c r="AF33" s="105"/>
      <c r="AG33" s="105"/>
      <c r="AH33" s="11" t="s">
        <v>20</v>
      </c>
      <c r="AI33" s="33"/>
      <c r="AK33" s="18"/>
      <c r="AN33" s="1">
        <v>82</v>
      </c>
      <c r="AO33" s="1">
        <v>7.35</v>
      </c>
      <c r="AP33" s="1">
        <v>9.98</v>
      </c>
      <c r="AR33" s="1">
        <v>19</v>
      </c>
      <c r="AS33" s="1" t="str">
        <f t="shared" si="0"/>
        <v>1年7ヶ月</v>
      </c>
    </row>
    <row r="34" spans="3:45" x14ac:dyDescent="0.15">
      <c r="C34" s="18"/>
      <c r="E34" s="135"/>
      <c r="F34" s="136"/>
      <c r="G34" s="136"/>
      <c r="H34" s="137"/>
      <c r="I34" s="106" t="s">
        <v>19</v>
      </c>
      <c r="J34" s="107"/>
      <c r="K34" s="107"/>
      <c r="L34" s="107"/>
      <c r="M34" s="107"/>
      <c r="N34" s="107"/>
      <c r="O34" s="107"/>
      <c r="P34" s="107"/>
      <c r="Q34" s="107"/>
      <c r="R34" s="107"/>
      <c r="S34" s="107"/>
      <c r="T34" s="108"/>
      <c r="U34" s="30"/>
      <c r="V34" s="109">
        <f>SUM(V27:AG33)</f>
        <v>31500000</v>
      </c>
      <c r="W34" s="109"/>
      <c r="X34" s="109"/>
      <c r="Y34" s="109"/>
      <c r="Z34" s="109"/>
      <c r="AA34" s="109"/>
      <c r="AB34" s="109"/>
      <c r="AC34" s="109"/>
      <c r="AD34" s="109"/>
      <c r="AE34" s="109"/>
      <c r="AF34" s="109"/>
      <c r="AG34" s="109"/>
      <c r="AH34" s="42" t="s">
        <v>20</v>
      </c>
      <c r="AI34" s="31"/>
      <c r="AK34" s="18"/>
      <c r="AN34" s="1">
        <v>83</v>
      </c>
      <c r="AO34" s="1">
        <v>6.86</v>
      </c>
      <c r="AP34" s="1">
        <v>9.32</v>
      </c>
      <c r="AR34" s="1">
        <v>20</v>
      </c>
      <c r="AS34" s="1" t="str">
        <f t="shared" si="0"/>
        <v>1年8ヶ月</v>
      </c>
    </row>
    <row r="35" spans="3:45" x14ac:dyDescent="0.15">
      <c r="C35" s="18"/>
      <c r="E35" s="92" t="s">
        <v>9</v>
      </c>
      <c r="F35" s="93"/>
      <c r="G35" s="93"/>
      <c r="H35" s="94"/>
      <c r="I35" s="98" t="s">
        <v>58</v>
      </c>
      <c r="J35" s="99"/>
      <c r="K35" s="99"/>
      <c r="L35" s="99"/>
      <c r="M35" s="99"/>
      <c r="N35" s="99"/>
      <c r="O35" s="99"/>
      <c r="P35" s="99"/>
      <c r="Q35" s="99"/>
      <c r="R35" s="99"/>
      <c r="S35" s="99"/>
      <c r="T35" s="100"/>
      <c r="U35" s="28"/>
      <c r="V35" s="101">
        <v>200000</v>
      </c>
      <c r="W35" s="101"/>
      <c r="X35" s="101"/>
      <c r="Y35" s="101"/>
      <c r="Z35" s="101"/>
      <c r="AA35" s="101"/>
      <c r="AB35" s="101"/>
      <c r="AC35" s="101"/>
      <c r="AD35" s="101"/>
      <c r="AE35" s="101"/>
      <c r="AF35" s="101"/>
      <c r="AG35" s="101"/>
      <c r="AH35" s="8" t="s">
        <v>20</v>
      </c>
      <c r="AI35" s="29"/>
      <c r="AK35" s="18"/>
      <c r="AN35" s="1">
        <v>84</v>
      </c>
      <c r="AO35" s="1">
        <v>6.39</v>
      </c>
      <c r="AP35" s="1">
        <v>8.68</v>
      </c>
      <c r="AR35" s="1">
        <v>21</v>
      </c>
      <c r="AS35" s="1" t="str">
        <f t="shared" si="0"/>
        <v>1年9ヶ月</v>
      </c>
    </row>
    <row r="36" spans="3:45" x14ac:dyDescent="0.15">
      <c r="C36" s="18"/>
      <c r="E36" s="95"/>
      <c r="F36" s="96"/>
      <c r="G36" s="96"/>
      <c r="H36" s="97"/>
      <c r="I36" s="102" t="s">
        <v>59</v>
      </c>
      <c r="J36" s="103"/>
      <c r="K36" s="103"/>
      <c r="L36" s="103"/>
      <c r="M36" s="103"/>
      <c r="N36" s="103"/>
      <c r="O36" s="103"/>
      <c r="P36" s="103"/>
      <c r="Q36" s="103"/>
      <c r="R36" s="103"/>
      <c r="S36" s="103"/>
      <c r="T36" s="104"/>
      <c r="U36" s="32"/>
      <c r="V36" s="105">
        <v>100000</v>
      </c>
      <c r="W36" s="105"/>
      <c r="X36" s="105"/>
      <c r="Y36" s="105"/>
      <c r="Z36" s="105"/>
      <c r="AA36" s="105"/>
      <c r="AB36" s="105"/>
      <c r="AC36" s="105"/>
      <c r="AD36" s="105"/>
      <c r="AE36" s="105"/>
      <c r="AF36" s="105"/>
      <c r="AG36" s="105"/>
      <c r="AH36" s="11" t="s">
        <v>20</v>
      </c>
      <c r="AI36" s="33"/>
      <c r="AK36" s="18"/>
      <c r="AN36" s="1">
        <v>85</v>
      </c>
      <c r="AO36" s="1">
        <v>5.96</v>
      </c>
      <c r="AP36" s="1">
        <v>8.07</v>
      </c>
      <c r="AR36" s="1">
        <v>22</v>
      </c>
      <c r="AS36" s="1" t="str">
        <f t="shared" si="0"/>
        <v>1年10ヶ月</v>
      </c>
    </row>
    <row r="37" spans="3:45" x14ac:dyDescent="0.15">
      <c r="C37" s="18"/>
      <c r="E37" s="95"/>
      <c r="F37" s="96"/>
      <c r="G37" s="96"/>
      <c r="H37" s="97"/>
      <c r="I37" s="102" t="s">
        <v>18</v>
      </c>
      <c r="J37" s="103"/>
      <c r="K37" s="103"/>
      <c r="L37" s="103"/>
      <c r="M37" s="103"/>
      <c r="N37" s="103"/>
      <c r="O37" s="103"/>
      <c r="P37" s="103"/>
      <c r="Q37" s="103"/>
      <c r="R37" s="103"/>
      <c r="S37" s="103"/>
      <c r="T37" s="104"/>
      <c r="U37" s="32"/>
      <c r="V37" s="105">
        <v>50000</v>
      </c>
      <c r="W37" s="105"/>
      <c r="X37" s="105"/>
      <c r="Y37" s="105"/>
      <c r="Z37" s="105"/>
      <c r="AA37" s="105"/>
      <c r="AB37" s="105"/>
      <c r="AC37" s="105"/>
      <c r="AD37" s="105"/>
      <c r="AE37" s="105"/>
      <c r="AF37" s="105"/>
      <c r="AG37" s="105"/>
      <c r="AH37" s="11" t="s">
        <v>20</v>
      </c>
      <c r="AI37" s="33"/>
      <c r="AK37" s="18"/>
      <c r="AN37" s="1">
        <v>86</v>
      </c>
      <c r="AO37" s="1">
        <v>5.55</v>
      </c>
      <c r="AP37" s="1">
        <v>7.49</v>
      </c>
      <c r="AR37" s="1">
        <v>23</v>
      </c>
      <c r="AS37" s="1" t="str">
        <f t="shared" si="0"/>
        <v>1年11ヶ月</v>
      </c>
    </row>
    <row r="38" spans="3:45" x14ac:dyDescent="0.15">
      <c r="C38" s="18"/>
      <c r="E38" s="95"/>
      <c r="F38" s="96"/>
      <c r="G38" s="96"/>
      <c r="H38" s="97"/>
      <c r="I38" s="106" t="s">
        <v>19</v>
      </c>
      <c r="J38" s="107"/>
      <c r="K38" s="107"/>
      <c r="L38" s="107"/>
      <c r="M38" s="107"/>
      <c r="N38" s="107"/>
      <c r="O38" s="107"/>
      <c r="P38" s="107"/>
      <c r="Q38" s="107"/>
      <c r="R38" s="107"/>
      <c r="S38" s="107"/>
      <c r="T38" s="108"/>
      <c r="U38" s="30"/>
      <c r="V38" s="109">
        <f>SUM(V35:AG37)</f>
        <v>350000</v>
      </c>
      <c r="W38" s="109"/>
      <c r="X38" s="109"/>
      <c r="Y38" s="109"/>
      <c r="Z38" s="109"/>
      <c r="AA38" s="109"/>
      <c r="AB38" s="109"/>
      <c r="AC38" s="109"/>
      <c r="AD38" s="109"/>
      <c r="AE38" s="109"/>
      <c r="AF38" s="109"/>
      <c r="AG38" s="109"/>
      <c r="AH38" s="42" t="s">
        <v>20</v>
      </c>
      <c r="AI38" s="31"/>
      <c r="AK38" s="18"/>
      <c r="AN38" s="1">
        <v>87</v>
      </c>
      <c r="AO38" s="1">
        <v>5.16</v>
      </c>
      <c r="AP38" s="1">
        <v>6.93</v>
      </c>
      <c r="AR38" s="1">
        <v>24</v>
      </c>
      <c r="AS38" s="1" t="str">
        <f t="shared" si="0"/>
        <v>2年0ヶ月</v>
      </c>
    </row>
    <row r="39" spans="3:45" x14ac:dyDescent="0.15">
      <c r="C39" s="18"/>
      <c r="E39" s="92" t="s">
        <v>40</v>
      </c>
      <c r="F39" s="93"/>
      <c r="G39" s="93"/>
      <c r="H39" s="94"/>
      <c r="I39" s="98" t="s">
        <v>38</v>
      </c>
      <c r="J39" s="99"/>
      <c r="K39" s="99"/>
      <c r="L39" s="99"/>
      <c r="M39" s="99"/>
      <c r="N39" s="99"/>
      <c r="O39" s="99"/>
      <c r="P39" s="99"/>
      <c r="Q39" s="99"/>
      <c r="R39" s="99"/>
      <c r="S39" s="99"/>
      <c r="T39" s="100"/>
      <c r="U39" s="28"/>
      <c r="V39" s="101">
        <v>80000</v>
      </c>
      <c r="W39" s="101"/>
      <c r="X39" s="101"/>
      <c r="Y39" s="101"/>
      <c r="Z39" s="101"/>
      <c r="AA39" s="101"/>
      <c r="AB39" s="101"/>
      <c r="AC39" s="101"/>
      <c r="AD39" s="101"/>
      <c r="AE39" s="101"/>
      <c r="AF39" s="101"/>
      <c r="AG39" s="101"/>
      <c r="AH39" s="8" t="s">
        <v>20</v>
      </c>
      <c r="AI39" s="29"/>
      <c r="AK39" s="18"/>
      <c r="AN39" s="1">
        <v>88</v>
      </c>
      <c r="AO39" s="1">
        <v>4.79</v>
      </c>
      <c r="AP39" s="1">
        <v>6.41</v>
      </c>
      <c r="AR39" s="1">
        <v>25</v>
      </c>
      <c r="AS39" s="1" t="str">
        <f t="shared" si="0"/>
        <v>2年1ヶ月</v>
      </c>
    </row>
    <row r="40" spans="3:45" x14ac:dyDescent="0.15">
      <c r="C40" s="18"/>
      <c r="E40" s="95"/>
      <c r="F40" s="96"/>
      <c r="G40" s="96"/>
      <c r="H40" s="97"/>
      <c r="I40" s="102" t="s">
        <v>39</v>
      </c>
      <c r="J40" s="103"/>
      <c r="K40" s="103"/>
      <c r="L40" s="103"/>
      <c r="M40" s="103"/>
      <c r="N40" s="103"/>
      <c r="O40" s="103"/>
      <c r="P40" s="103"/>
      <c r="Q40" s="103"/>
      <c r="R40" s="103"/>
      <c r="S40" s="103"/>
      <c r="T40" s="104"/>
      <c r="U40" s="32"/>
      <c r="V40" s="105">
        <v>5000</v>
      </c>
      <c r="W40" s="105"/>
      <c r="X40" s="105"/>
      <c r="Y40" s="105"/>
      <c r="Z40" s="105"/>
      <c r="AA40" s="105"/>
      <c r="AB40" s="105"/>
      <c r="AC40" s="105"/>
      <c r="AD40" s="105"/>
      <c r="AE40" s="105"/>
      <c r="AF40" s="105"/>
      <c r="AG40" s="105"/>
      <c r="AH40" s="11" t="s">
        <v>20</v>
      </c>
      <c r="AI40" s="33"/>
      <c r="AK40" s="18"/>
      <c r="AN40" s="1">
        <v>89</v>
      </c>
      <c r="AO40" s="1">
        <v>4.45</v>
      </c>
      <c r="AP40" s="1">
        <v>5.92</v>
      </c>
      <c r="AR40" s="1">
        <v>26</v>
      </c>
      <c r="AS40" s="1" t="str">
        <f t="shared" si="0"/>
        <v>2年2ヶ月</v>
      </c>
    </row>
    <row r="41" spans="3:45" x14ac:dyDescent="0.15">
      <c r="C41" s="18"/>
      <c r="E41" s="95"/>
      <c r="F41" s="96"/>
      <c r="G41" s="96"/>
      <c r="H41" s="97"/>
      <c r="I41" s="102" t="s">
        <v>37</v>
      </c>
      <c r="J41" s="103"/>
      <c r="K41" s="103"/>
      <c r="L41" s="103"/>
      <c r="M41" s="103"/>
      <c r="N41" s="103"/>
      <c r="O41" s="103"/>
      <c r="P41" s="103"/>
      <c r="Q41" s="103"/>
      <c r="R41" s="103"/>
      <c r="S41" s="103"/>
      <c r="T41" s="104"/>
      <c r="U41" s="32"/>
      <c r="V41" s="105">
        <v>20000</v>
      </c>
      <c r="W41" s="105"/>
      <c r="X41" s="105"/>
      <c r="Y41" s="105"/>
      <c r="Z41" s="105"/>
      <c r="AA41" s="105"/>
      <c r="AB41" s="105"/>
      <c r="AC41" s="105"/>
      <c r="AD41" s="105"/>
      <c r="AE41" s="105"/>
      <c r="AF41" s="105"/>
      <c r="AG41" s="105"/>
      <c r="AH41" s="11" t="s">
        <v>20</v>
      </c>
      <c r="AI41" s="33"/>
      <c r="AK41" s="18"/>
      <c r="AM41" s="41" t="s">
        <v>74</v>
      </c>
      <c r="AN41" s="1">
        <v>90</v>
      </c>
      <c r="AO41" s="1">
        <v>4.1399999999999997</v>
      </c>
      <c r="AP41" s="1">
        <v>5.46</v>
      </c>
      <c r="AR41" s="1">
        <v>27</v>
      </c>
      <c r="AS41" s="1" t="str">
        <f t="shared" si="0"/>
        <v>2年3ヶ月</v>
      </c>
    </row>
    <row r="42" spans="3:45" x14ac:dyDescent="0.15">
      <c r="C42" s="18"/>
      <c r="E42" s="95"/>
      <c r="F42" s="96"/>
      <c r="G42" s="96"/>
      <c r="H42" s="97"/>
      <c r="I42" s="106" t="s">
        <v>19</v>
      </c>
      <c r="J42" s="107"/>
      <c r="K42" s="107"/>
      <c r="L42" s="107"/>
      <c r="M42" s="107"/>
      <c r="N42" s="107"/>
      <c r="O42" s="107"/>
      <c r="P42" s="107"/>
      <c r="Q42" s="107"/>
      <c r="R42" s="107"/>
      <c r="S42" s="107"/>
      <c r="T42" s="108"/>
      <c r="U42" s="30"/>
      <c r="V42" s="109">
        <f>SUM(V39:AG41)</f>
        <v>105000</v>
      </c>
      <c r="W42" s="109"/>
      <c r="X42" s="109"/>
      <c r="Y42" s="109"/>
      <c r="Z42" s="109"/>
      <c r="AA42" s="109"/>
      <c r="AB42" s="109"/>
      <c r="AC42" s="109"/>
      <c r="AD42" s="109"/>
      <c r="AE42" s="109"/>
      <c r="AF42" s="109"/>
      <c r="AG42" s="109"/>
      <c r="AH42" s="42" t="s">
        <v>20</v>
      </c>
      <c r="AI42" s="31"/>
      <c r="AK42" s="18"/>
      <c r="AN42" s="1">
        <v>91</v>
      </c>
      <c r="AO42" s="1">
        <v>3.84</v>
      </c>
      <c r="AP42" s="1">
        <v>5.03</v>
      </c>
      <c r="AR42" s="1">
        <v>28</v>
      </c>
      <c r="AS42" s="1" t="str">
        <f t="shared" si="0"/>
        <v>2年4ヶ月</v>
      </c>
    </row>
    <row r="43" spans="3:45" x14ac:dyDescent="0.15">
      <c r="C43" s="18"/>
      <c r="E43" s="122" t="s">
        <v>47</v>
      </c>
      <c r="F43" s="123"/>
      <c r="G43" s="123"/>
      <c r="H43" s="123"/>
      <c r="I43" s="98" t="s">
        <v>41</v>
      </c>
      <c r="J43" s="99"/>
      <c r="K43" s="99"/>
      <c r="L43" s="99"/>
      <c r="M43" s="99"/>
      <c r="N43" s="99"/>
      <c r="O43" s="99"/>
      <c r="P43" s="99"/>
      <c r="Q43" s="99"/>
      <c r="R43" s="99"/>
      <c r="S43" s="99"/>
      <c r="T43" s="100"/>
      <c r="U43" s="28"/>
      <c r="V43" s="101">
        <v>25000</v>
      </c>
      <c r="W43" s="101"/>
      <c r="X43" s="101"/>
      <c r="Y43" s="101"/>
      <c r="Z43" s="101"/>
      <c r="AA43" s="101"/>
      <c r="AB43" s="101"/>
      <c r="AC43" s="101"/>
      <c r="AD43" s="101"/>
      <c r="AE43" s="101"/>
      <c r="AF43" s="101"/>
      <c r="AG43" s="101"/>
      <c r="AH43" s="8" t="s">
        <v>20</v>
      </c>
      <c r="AI43" s="29"/>
      <c r="AK43" s="18"/>
      <c r="AM43" s="41" t="s">
        <v>81</v>
      </c>
      <c r="AN43" s="1">
        <v>92</v>
      </c>
      <c r="AO43" s="1">
        <v>3.56</v>
      </c>
      <c r="AP43" s="1">
        <v>4.6399999999999997</v>
      </c>
      <c r="AR43" s="1">
        <v>29</v>
      </c>
      <c r="AS43" s="1" t="str">
        <f t="shared" si="0"/>
        <v>2年5ヶ月</v>
      </c>
    </row>
    <row r="44" spans="3:45" x14ac:dyDescent="0.15">
      <c r="C44" s="18"/>
      <c r="E44" s="124"/>
      <c r="F44" s="124"/>
      <c r="G44" s="124"/>
      <c r="H44" s="124"/>
      <c r="I44" s="102" t="s">
        <v>42</v>
      </c>
      <c r="J44" s="103"/>
      <c r="K44" s="103"/>
      <c r="L44" s="103"/>
      <c r="M44" s="103"/>
      <c r="N44" s="103"/>
      <c r="O44" s="103"/>
      <c r="P44" s="103"/>
      <c r="Q44" s="103"/>
      <c r="R44" s="103"/>
      <c r="S44" s="103"/>
      <c r="T44" s="104"/>
      <c r="U44" s="32"/>
      <c r="V44" s="105">
        <v>5000</v>
      </c>
      <c r="W44" s="105"/>
      <c r="X44" s="105"/>
      <c r="Y44" s="105"/>
      <c r="Z44" s="105"/>
      <c r="AA44" s="105"/>
      <c r="AB44" s="105"/>
      <c r="AC44" s="105"/>
      <c r="AD44" s="105"/>
      <c r="AE44" s="105"/>
      <c r="AF44" s="105"/>
      <c r="AG44" s="105"/>
      <c r="AH44" s="11" t="s">
        <v>20</v>
      </c>
      <c r="AI44" s="33"/>
      <c r="AJ44" s="34"/>
      <c r="AN44" s="1">
        <v>93</v>
      </c>
      <c r="AO44" s="1">
        <v>3.31</v>
      </c>
      <c r="AP44" s="1">
        <v>4.2699999999999996</v>
      </c>
      <c r="AR44" s="1">
        <v>30</v>
      </c>
      <c r="AS44" s="1" t="str">
        <f t="shared" si="0"/>
        <v>2年6ヶ月</v>
      </c>
    </row>
    <row r="45" spans="3:45" x14ac:dyDescent="0.15">
      <c r="C45" s="18"/>
      <c r="E45" s="124"/>
      <c r="F45" s="124"/>
      <c r="G45" s="124"/>
      <c r="H45" s="124"/>
      <c r="I45" s="102" t="s">
        <v>43</v>
      </c>
      <c r="J45" s="103"/>
      <c r="K45" s="103"/>
      <c r="L45" s="103"/>
      <c r="M45" s="103"/>
      <c r="N45" s="103"/>
      <c r="O45" s="103"/>
      <c r="P45" s="103"/>
      <c r="Q45" s="103"/>
      <c r="R45" s="103"/>
      <c r="S45" s="103"/>
      <c r="T45" s="104"/>
      <c r="U45" s="32"/>
      <c r="V45" s="105">
        <v>3000</v>
      </c>
      <c r="W45" s="105"/>
      <c r="X45" s="105"/>
      <c r="Y45" s="105"/>
      <c r="Z45" s="105"/>
      <c r="AA45" s="105"/>
      <c r="AB45" s="105"/>
      <c r="AC45" s="105"/>
      <c r="AD45" s="105"/>
      <c r="AE45" s="105"/>
      <c r="AF45" s="105"/>
      <c r="AG45" s="105"/>
      <c r="AH45" s="11" t="s">
        <v>20</v>
      </c>
      <c r="AI45" s="33"/>
      <c r="AJ45" s="34"/>
      <c r="AN45" s="1">
        <v>94</v>
      </c>
      <c r="AO45" s="1">
        <v>3.06</v>
      </c>
      <c r="AP45" s="1">
        <v>3.92</v>
      </c>
      <c r="AR45" s="1">
        <v>31</v>
      </c>
      <c r="AS45" s="1" t="str">
        <f t="shared" si="0"/>
        <v>2年7ヶ月</v>
      </c>
    </row>
    <row r="46" spans="3:45" x14ac:dyDescent="0.15">
      <c r="C46" s="18"/>
      <c r="E46" s="124"/>
      <c r="F46" s="124"/>
      <c r="G46" s="124"/>
      <c r="H46" s="124"/>
      <c r="I46" s="102" t="s">
        <v>44</v>
      </c>
      <c r="J46" s="103"/>
      <c r="K46" s="103"/>
      <c r="L46" s="103"/>
      <c r="M46" s="103"/>
      <c r="N46" s="103"/>
      <c r="O46" s="103"/>
      <c r="P46" s="103"/>
      <c r="Q46" s="103"/>
      <c r="R46" s="103"/>
      <c r="S46" s="103"/>
      <c r="T46" s="104"/>
      <c r="U46" s="32"/>
      <c r="V46" s="105">
        <v>15000</v>
      </c>
      <c r="W46" s="105"/>
      <c r="X46" s="105"/>
      <c r="Y46" s="105"/>
      <c r="Z46" s="105"/>
      <c r="AA46" s="105"/>
      <c r="AB46" s="105"/>
      <c r="AC46" s="105"/>
      <c r="AD46" s="105"/>
      <c r="AE46" s="105"/>
      <c r="AF46" s="105"/>
      <c r="AG46" s="105"/>
      <c r="AH46" s="11" t="s">
        <v>20</v>
      </c>
      <c r="AI46" s="33"/>
      <c r="AJ46" s="34"/>
      <c r="AM46" s="41" t="s">
        <v>77</v>
      </c>
      <c r="AN46" s="1">
        <v>95</v>
      </c>
      <c r="AO46" s="1">
        <v>2.84</v>
      </c>
      <c r="AP46" s="1">
        <v>3.6</v>
      </c>
      <c r="AR46" s="1">
        <v>32</v>
      </c>
      <c r="AS46" s="1" t="str">
        <f t="shared" si="0"/>
        <v>2年8ヶ月</v>
      </c>
    </row>
    <row r="47" spans="3:45" x14ac:dyDescent="0.15">
      <c r="C47" s="18"/>
      <c r="E47" s="124"/>
      <c r="F47" s="124"/>
      <c r="G47" s="124"/>
      <c r="H47" s="124"/>
      <c r="I47" s="102" t="s">
        <v>76</v>
      </c>
      <c r="J47" s="103"/>
      <c r="K47" s="103"/>
      <c r="L47" s="103"/>
      <c r="M47" s="103"/>
      <c r="N47" s="103"/>
      <c r="O47" s="103"/>
      <c r="P47" s="103"/>
      <c r="Q47" s="103"/>
      <c r="R47" s="103"/>
      <c r="S47" s="103"/>
      <c r="T47" s="104"/>
      <c r="U47" s="32"/>
      <c r="V47" s="105">
        <v>5000</v>
      </c>
      <c r="W47" s="105"/>
      <c r="X47" s="105"/>
      <c r="Y47" s="105"/>
      <c r="Z47" s="105"/>
      <c r="AA47" s="105"/>
      <c r="AB47" s="105"/>
      <c r="AC47" s="105"/>
      <c r="AD47" s="105"/>
      <c r="AE47" s="105"/>
      <c r="AF47" s="105"/>
      <c r="AG47" s="105"/>
      <c r="AH47" s="11" t="s">
        <v>20</v>
      </c>
      <c r="AI47" s="33"/>
      <c r="AJ47" s="34"/>
      <c r="AN47" s="1">
        <v>96</v>
      </c>
      <c r="AO47" s="1">
        <v>2.63</v>
      </c>
      <c r="AP47" s="1">
        <v>3.31</v>
      </c>
      <c r="AR47" s="1">
        <v>33</v>
      </c>
      <c r="AS47" s="1" t="str">
        <f t="shared" si="0"/>
        <v>2年9ヶ月</v>
      </c>
    </row>
    <row r="48" spans="3:45" x14ac:dyDescent="0.15">
      <c r="C48" s="18"/>
      <c r="E48" s="124"/>
      <c r="F48" s="124"/>
      <c r="G48" s="124"/>
      <c r="H48" s="124"/>
      <c r="I48" s="102" t="s">
        <v>45</v>
      </c>
      <c r="J48" s="103"/>
      <c r="K48" s="103"/>
      <c r="L48" s="103"/>
      <c r="M48" s="103"/>
      <c r="N48" s="103"/>
      <c r="O48" s="103"/>
      <c r="P48" s="103"/>
      <c r="Q48" s="103"/>
      <c r="R48" s="103"/>
      <c r="S48" s="103"/>
      <c r="T48" s="104"/>
      <c r="U48" s="32"/>
      <c r="V48" s="105">
        <v>30000</v>
      </c>
      <c r="W48" s="105"/>
      <c r="X48" s="105"/>
      <c r="Y48" s="105"/>
      <c r="Z48" s="105"/>
      <c r="AA48" s="105"/>
      <c r="AB48" s="105"/>
      <c r="AC48" s="105"/>
      <c r="AD48" s="105"/>
      <c r="AE48" s="105"/>
      <c r="AF48" s="105"/>
      <c r="AG48" s="105"/>
      <c r="AH48" s="11" t="s">
        <v>20</v>
      </c>
      <c r="AI48" s="33"/>
      <c r="AJ48" s="34"/>
      <c r="AN48" s="1">
        <v>97</v>
      </c>
      <c r="AO48" s="1">
        <v>2.44</v>
      </c>
      <c r="AP48" s="1">
        <v>3.03</v>
      </c>
      <c r="AR48" s="1">
        <v>34</v>
      </c>
      <c r="AS48" s="1" t="str">
        <f t="shared" si="0"/>
        <v>2年10ヶ月</v>
      </c>
    </row>
    <row r="49" spans="1:45" x14ac:dyDescent="0.15">
      <c r="C49" s="18"/>
      <c r="E49" s="124"/>
      <c r="F49" s="124"/>
      <c r="G49" s="124"/>
      <c r="H49" s="124"/>
      <c r="I49" s="102" t="s">
        <v>46</v>
      </c>
      <c r="J49" s="103"/>
      <c r="K49" s="103"/>
      <c r="L49" s="103"/>
      <c r="M49" s="103"/>
      <c r="N49" s="103"/>
      <c r="O49" s="103"/>
      <c r="P49" s="103"/>
      <c r="Q49" s="103"/>
      <c r="R49" s="103"/>
      <c r="S49" s="103"/>
      <c r="T49" s="104"/>
      <c r="U49" s="32"/>
      <c r="V49" s="105">
        <v>50000</v>
      </c>
      <c r="W49" s="105"/>
      <c r="X49" s="105"/>
      <c r="Y49" s="105"/>
      <c r="Z49" s="105"/>
      <c r="AA49" s="105"/>
      <c r="AB49" s="105"/>
      <c r="AC49" s="105"/>
      <c r="AD49" s="105"/>
      <c r="AE49" s="105"/>
      <c r="AF49" s="105"/>
      <c r="AG49" s="105"/>
      <c r="AH49" s="11" t="s">
        <v>20</v>
      </c>
      <c r="AI49" s="33"/>
      <c r="AJ49" s="34"/>
      <c r="AM49" s="41" t="s">
        <v>75</v>
      </c>
      <c r="AN49" s="1">
        <v>98</v>
      </c>
      <c r="AO49" s="1">
        <v>2.2599999999999998</v>
      </c>
      <c r="AP49" s="1">
        <v>2.78</v>
      </c>
      <c r="AR49" s="1">
        <v>35</v>
      </c>
      <c r="AS49" s="1" t="str">
        <f t="shared" si="0"/>
        <v>2年11ヶ月</v>
      </c>
    </row>
    <row r="50" spans="1:45" x14ac:dyDescent="0.15">
      <c r="C50" s="18"/>
      <c r="E50" s="125"/>
      <c r="F50" s="125"/>
      <c r="G50" s="125"/>
      <c r="H50" s="125"/>
      <c r="I50" s="106" t="s">
        <v>19</v>
      </c>
      <c r="J50" s="107"/>
      <c r="K50" s="107"/>
      <c r="L50" s="107"/>
      <c r="M50" s="107"/>
      <c r="N50" s="107"/>
      <c r="O50" s="107"/>
      <c r="P50" s="107"/>
      <c r="Q50" s="107"/>
      <c r="R50" s="107"/>
      <c r="S50" s="107"/>
      <c r="T50" s="108"/>
      <c r="U50" s="30"/>
      <c r="V50" s="109">
        <f>SUM(V43:AG49)</f>
        <v>133000</v>
      </c>
      <c r="W50" s="109"/>
      <c r="X50" s="109"/>
      <c r="Y50" s="109"/>
      <c r="Z50" s="109"/>
      <c r="AA50" s="109"/>
      <c r="AB50" s="109"/>
      <c r="AC50" s="109"/>
      <c r="AD50" s="109"/>
      <c r="AE50" s="109"/>
      <c r="AF50" s="109"/>
      <c r="AG50" s="109"/>
      <c r="AH50" s="42" t="s">
        <v>20</v>
      </c>
      <c r="AI50" s="31"/>
      <c r="AJ50" s="34"/>
      <c r="AN50" s="1">
        <v>99</v>
      </c>
      <c r="AO50" s="1">
        <v>2.09</v>
      </c>
      <c r="AP50" s="1">
        <v>2.54</v>
      </c>
      <c r="AR50" s="1">
        <v>36</v>
      </c>
      <c r="AS50" s="1" t="str">
        <f t="shared" si="0"/>
        <v>3年0ヶ月</v>
      </c>
    </row>
    <row r="51" spans="1:45" x14ac:dyDescent="0.15">
      <c r="C51" s="18"/>
      <c r="E51" s="111" t="s">
        <v>48</v>
      </c>
      <c r="F51" s="112"/>
      <c r="G51" s="112"/>
      <c r="H51" s="112"/>
      <c r="I51" s="112"/>
      <c r="J51" s="112"/>
      <c r="K51" s="112"/>
      <c r="L51" s="113"/>
      <c r="M51" s="26"/>
      <c r="N51" s="114" t="s">
        <v>7</v>
      </c>
      <c r="O51" s="115"/>
      <c r="P51" s="116" t="s">
        <v>2</v>
      </c>
      <c r="Q51" s="117"/>
      <c r="R51" s="118"/>
      <c r="S51" s="26"/>
      <c r="T51" s="114" t="s">
        <v>0</v>
      </c>
      <c r="U51" s="119"/>
      <c r="V51" s="116">
        <v>70</v>
      </c>
      <c r="W51" s="117"/>
      <c r="X51" s="117"/>
      <c r="Y51" s="35" t="s">
        <v>49</v>
      </c>
      <c r="Z51" s="35" t="s">
        <v>50</v>
      </c>
      <c r="AA51" s="35"/>
      <c r="AB51" s="35"/>
      <c r="AC51" s="35"/>
      <c r="AD51" s="120">
        <f>IF(P51="男性",VLOOKUP(V51,AN5:AO56,2,FALSE),VLOOKUP(V51,AN5:AP56,3,FALSE))</f>
        <v>19.309999999999999</v>
      </c>
      <c r="AE51" s="120"/>
      <c r="AF51" s="120"/>
      <c r="AG51" s="36" t="s">
        <v>25</v>
      </c>
      <c r="AH51" s="36"/>
      <c r="AI51" s="27"/>
      <c r="AJ51" s="34"/>
      <c r="AN51" s="1">
        <v>100</v>
      </c>
      <c r="AO51" s="1">
        <v>1.93</v>
      </c>
      <c r="AP51" s="1">
        <v>2.33</v>
      </c>
      <c r="AR51" s="1">
        <v>37</v>
      </c>
      <c r="AS51" s="1" t="str">
        <f t="shared" si="0"/>
        <v>3年1ヶ月</v>
      </c>
    </row>
    <row r="52" spans="1:45" ht="6.75" customHeight="1" thickBot="1" x14ac:dyDescent="0.2">
      <c r="C52" s="19"/>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1"/>
      <c r="AN52" s="1">
        <v>101</v>
      </c>
      <c r="AO52" s="1">
        <v>1.79</v>
      </c>
      <c r="AP52" s="1">
        <v>2.13</v>
      </c>
      <c r="AR52" s="1">
        <v>38</v>
      </c>
      <c r="AS52" s="1" t="str">
        <f t="shared" si="0"/>
        <v>3年2ヶ月</v>
      </c>
    </row>
    <row r="53" spans="1:45" ht="14.25" thickTop="1" x14ac:dyDescent="0.15">
      <c r="AN53" s="1">
        <v>102</v>
      </c>
      <c r="AO53" s="1">
        <v>1.65</v>
      </c>
      <c r="AP53" s="1">
        <v>1.94</v>
      </c>
      <c r="AR53" s="1">
        <v>39</v>
      </c>
      <c r="AS53" s="1" t="str">
        <f t="shared" si="0"/>
        <v>3年3ヶ月</v>
      </c>
    </row>
    <row r="54" spans="1:45" x14ac:dyDescent="0.15">
      <c r="J54" s="43" t="s">
        <v>78</v>
      </c>
      <c r="AN54" s="1">
        <v>103</v>
      </c>
      <c r="AO54" s="1">
        <v>1.53</v>
      </c>
      <c r="AP54" s="1">
        <v>1.77</v>
      </c>
      <c r="AR54" s="1">
        <v>40</v>
      </c>
      <c r="AS54" s="1" t="str">
        <f t="shared" si="0"/>
        <v>3年4ヶ月</v>
      </c>
    </row>
    <row r="55" spans="1:45" x14ac:dyDescent="0.15">
      <c r="AN55" s="1">
        <v>104</v>
      </c>
      <c r="AO55" s="1">
        <v>1.41</v>
      </c>
      <c r="AP55" s="1">
        <v>1.62</v>
      </c>
      <c r="AR55" s="1">
        <v>41</v>
      </c>
      <c r="AS55" s="1" t="str">
        <f t="shared" si="0"/>
        <v>3年5ヶ月</v>
      </c>
    </row>
    <row r="56" spans="1:45" ht="18.75" x14ac:dyDescent="0.15">
      <c r="C56" s="110" t="s">
        <v>51</v>
      </c>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N56" s="1">
        <v>105</v>
      </c>
      <c r="AO56" s="1">
        <v>1.3</v>
      </c>
      <c r="AP56" s="1">
        <v>1.47</v>
      </c>
      <c r="AR56" s="1">
        <v>42</v>
      </c>
      <c r="AS56" s="1" t="str">
        <f t="shared" si="0"/>
        <v>3年6ヶ月</v>
      </c>
    </row>
    <row r="57" spans="1:45" x14ac:dyDescent="0.1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R57" s="1">
        <v>43</v>
      </c>
      <c r="AS57" s="1" t="str">
        <f t="shared" si="0"/>
        <v>3年7ヶ月</v>
      </c>
    </row>
    <row r="58" spans="1:45" x14ac:dyDescent="0.15">
      <c r="C58" s="58" t="str">
        <f>"平均余命(" &amp; AD51 &amp; "年)に余裕をもたせた期間内で「収支＋－」列が黒字（＋）になっていますか？"</f>
        <v>平均余命(19.31年)に余裕をもたせた期間内で「収支＋－」列が黒字（＋）になっていますか？</v>
      </c>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N58" s="53" t="s">
        <v>63</v>
      </c>
      <c r="AO58" s="53"/>
      <c r="AP58" s="53"/>
      <c r="AR58" s="1">
        <v>44</v>
      </c>
      <c r="AS58" s="1" t="str">
        <f t="shared" si="0"/>
        <v>3年8ヶ月</v>
      </c>
    </row>
    <row r="59" spans="1:45" x14ac:dyDescent="0.15">
      <c r="C59" s="59" t="s">
        <v>79</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N59" s="2"/>
      <c r="AO59" s="2"/>
      <c r="AP59" s="2"/>
      <c r="AR59" s="1"/>
      <c r="AS59" s="1"/>
    </row>
    <row r="60" spans="1:45" x14ac:dyDescent="0.15">
      <c r="AN60" s="1" t="s">
        <v>64</v>
      </c>
      <c r="AO60" s="54">
        <f>V10</f>
        <v>20000000</v>
      </c>
      <c r="AP60" s="55"/>
      <c r="AR60" s="1">
        <v>45</v>
      </c>
      <c r="AS60" s="1" t="str">
        <f t="shared" si="0"/>
        <v>3年9ヶ月</v>
      </c>
    </row>
    <row r="61" spans="1:45" x14ac:dyDescent="0.15">
      <c r="A61" s="38"/>
      <c r="B61" s="38"/>
      <c r="C61" s="89" t="s">
        <v>52</v>
      </c>
      <c r="D61" s="89"/>
      <c r="E61" s="89"/>
      <c r="F61" s="89"/>
      <c r="G61" s="89"/>
      <c r="H61" s="89"/>
      <c r="I61" s="89"/>
      <c r="J61" s="63" t="s">
        <v>55</v>
      </c>
      <c r="K61" s="63"/>
      <c r="L61" s="63"/>
      <c r="M61" s="63"/>
      <c r="N61" s="69" t="s">
        <v>56</v>
      </c>
      <c r="O61" s="67"/>
      <c r="P61" s="67"/>
      <c r="Q61" s="67"/>
      <c r="R61" s="67"/>
      <c r="S61" s="67"/>
      <c r="T61" s="67"/>
      <c r="U61" s="67"/>
      <c r="V61" s="67"/>
      <c r="W61" s="67"/>
      <c r="X61" s="67"/>
      <c r="Y61" s="68"/>
      <c r="Z61" s="64" t="s">
        <v>60</v>
      </c>
      <c r="AA61" s="64"/>
      <c r="AB61" s="64"/>
      <c r="AC61" s="64"/>
      <c r="AD61" s="63" t="s">
        <v>61</v>
      </c>
      <c r="AE61" s="64"/>
      <c r="AF61" s="64"/>
      <c r="AG61" s="64"/>
      <c r="AH61" s="39"/>
      <c r="AI61" s="39"/>
      <c r="AJ61" s="38"/>
      <c r="AK61" s="38"/>
      <c r="AN61" s="1" t="s">
        <v>22</v>
      </c>
      <c r="AO61" s="56">
        <f>IF(AH12="円",V12,V10*V12/100)</f>
        <v>5000000</v>
      </c>
      <c r="AP61" s="56"/>
      <c r="AR61" s="1">
        <v>46</v>
      </c>
      <c r="AS61" s="1" t="str">
        <f t="shared" si="0"/>
        <v>3年10ヶ月</v>
      </c>
    </row>
    <row r="62" spans="1:45" x14ac:dyDescent="0.15">
      <c r="A62" s="38"/>
      <c r="B62" s="38"/>
      <c r="C62" s="89"/>
      <c r="D62" s="89"/>
      <c r="E62" s="89"/>
      <c r="F62" s="89"/>
      <c r="G62" s="89"/>
      <c r="H62" s="89"/>
      <c r="I62" s="89"/>
      <c r="J62" s="63"/>
      <c r="K62" s="63"/>
      <c r="L62" s="63"/>
      <c r="M62" s="63"/>
      <c r="N62" s="69" t="s">
        <v>66</v>
      </c>
      <c r="O62" s="67"/>
      <c r="P62" s="67"/>
      <c r="Q62" s="67"/>
      <c r="R62" s="67" t="s">
        <v>57</v>
      </c>
      <c r="S62" s="67"/>
      <c r="T62" s="67"/>
      <c r="U62" s="67"/>
      <c r="V62" s="67" t="s">
        <v>54</v>
      </c>
      <c r="W62" s="67"/>
      <c r="X62" s="67"/>
      <c r="Y62" s="68"/>
      <c r="Z62" s="64"/>
      <c r="AA62" s="64"/>
      <c r="AB62" s="64"/>
      <c r="AC62" s="64"/>
      <c r="AD62" s="64"/>
      <c r="AE62" s="64"/>
      <c r="AF62" s="64"/>
      <c r="AG62" s="64"/>
      <c r="AH62" s="39"/>
      <c r="AI62" s="39"/>
      <c r="AJ62" s="38"/>
      <c r="AK62" s="38"/>
      <c r="AN62" s="1" t="s">
        <v>65</v>
      </c>
      <c r="AO62" s="54">
        <f>AO60-AO61</f>
        <v>15000000</v>
      </c>
      <c r="AP62" s="55"/>
      <c r="AR62" s="1">
        <v>47</v>
      </c>
      <c r="AS62" s="1" t="str">
        <f t="shared" si="0"/>
        <v>3年11ヶ月</v>
      </c>
    </row>
    <row r="63" spans="1:45" x14ac:dyDescent="0.15">
      <c r="A63" s="38"/>
      <c r="B63" s="38"/>
      <c r="C63" s="90" t="s">
        <v>53</v>
      </c>
      <c r="D63" s="90"/>
      <c r="E63" s="90"/>
      <c r="F63" s="90"/>
      <c r="G63" s="90"/>
      <c r="H63" s="90"/>
      <c r="I63" s="90"/>
      <c r="J63" s="70">
        <f>V34</f>
        <v>31500000</v>
      </c>
      <c r="K63" s="70"/>
      <c r="L63" s="70"/>
      <c r="M63" s="70"/>
      <c r="N63" s="85">
        <f>V9+V10+V38</f>
        <v>20350000</v>
      </c>
      <c r="O63" s="75"/>
      <c r="P63" s="75"/>
      <c r="Q63" s="75"/>
      <c r="R63" s="75">
        <v>0</v>
      </c>
      <c r="S63" s="75"/>
      <c r="T63" s="75"/>
      <c r="U63" s="75"/>
      <c r="V63" s="75">
        <v>0</v>
      </c>
      <c r="W63" s="75"/>
      <c r="X63" s="75"/>
      <c r="Y63" s="76"/>
      <c r="Z63" s="70">
        <f>J63-N63</f>
        <v>11150000</v>
      </c>
      <c r="AA63" s="70"/>
      <c r="AB63" s="70"/>
      <c r="AC63" s="70"/>
      <c r="AD63" s="44" t="s">
        <v>62</v>
      </c>
      <c r="AE63" s="45"/>
      <c r="AF63" s="45"/>
      <c r="AG63" s="46"/>
      <c r="AH63" s="39"/>
      <c r="AI63" s="39"/>
      <c r="AJ63" s="38"/>
      <c r="AK63" s="38"/>
      <c r="AO63" s="57"/>
      <c r="AP63" s="57"/>
      <c r="AR63" s="1">
        <v>48</v>
      </c>
      <c r="AS63" s="1" t="str">
        <f t="shared" si="0"/>
        <v>4年0ヶ月</v>
      </c>
    </row>
    <row r="64" spans="1:45" x14ac:dyDescent="0.15">
      <c r="A64" s="38"/>
      <c r="B64" s="38">
        <v>1</v>
      </c>
      <c r="C64" s="91" t="str">
        <f t="shared" ref="C64:C127" si="1">(B64-MOD(B64,12))/12 &amp; "年" &amp; MOD(B64,12) &amp; "ヶ月 [" &amp; V$51+(B64-MOD(B64,12))/12 &amp; "歳]"</f>
        <v>0年1ヶ月 [70歳]</v>
      </c>
      <c r="D64" s="91"/>
      <c r="E64" s="91"/>
      <c r="F64" s="91"/>
      <c r="G64" s="91"/>
      <c r="H64" s="91"/>
      <c r="I64" s="91"/>
      <c r="J64" s="86">
        <f t="shared" ref="J64:J127" si="2">V$42</f>
        <v>105000</v>
      </c>
      <c r="K64" s="86"/>
      <c r="L64" s="86"/>
      <c r="M64" s="86"/>
      <c r="N64" s="81">
        <v>0</v>
      </c>
      <c r="O64" s="82"/>
      <c r="P64" s="82"/>
      <c r="Q64" s="82"/>
      <c r="R64" s="73">
        <f t="shared" ref="R64:R127" si="3">V$21</f>
        <v>187000</v>
      </c>
      <c r="S64" s="73"/>
      <c r="T64" s="73"/>
      <c r="U64" s="73"/>
      <c r="V64" s="73">
        <f t="shared" ref="V64:V127" si="4">V$50</f>
        <v>133000</v>
      </c>
      <c r="W64" s="73"/>
      <c r="X64" s="73"/>
      <c r="Y64" s="74"/>
      <c r="Z64" s="62">
        <f>Z63+J64-R64-V64</f>
        <v>10935000</v>
      </c>
      <c r="AA64" s="62"/>
      <c r="AB64" s="62"/>
      <c r="AC64" s="62"/>
      <c r="AD64" s="47"/>
      <c r="AE64" s="48"/>
      <c r="AF64" s="48"/>
      <c r="AG64" s="49"/>
      <c r="AH64" s="39"/>
      <c r="AI64" s="39"/>
      <c r="AJ64" s="38"/>
      <c r="AK64" s="38"/>
      <c r="AO64" s="57"/>
      <c r="AP64" s="57"/>
      <c r="AR64" s="1">
        <v>49</v>
      </c>
      <c r="AS64" s="1" t="str">
        <f t="shared" si="0"/>
        <v>4年1ヶ月</v>
      </c>
    </row>
    <row r="65" spans="1:45" x14ac:dyDescent="0.15">
      <c r="A65" s="38"/>
      <c r="B65" s="38">
        <v>2</v>
      </c>
      <c r="C65" s="87" t="str">
        <f t="shared" si="1"/>
        <v>0年2ヶ月 [70歳]</v>
      </c>
      <c r="D65" s="87"/>
      <c r="E65" s="87"/>
      <c r="F65" s="87"/>
      <c r="G65" s="87"/>
      <c r="H65" s="87"/>
      <c r="I65" s="87"/>
      <c r="J65" s="83">
        <f t="shared" si="2"/>
        <v>105000</v>
      </c>
      <c r="K65" s="83"/>
      <c r="L65" s="83"/>
      <c r="M65" s="83"/>
      <c r="N65" s="77">
        <v>0</v>
      </c>
      <c r="O65" s="78"/>
      <c r="P65" s="78"/>
      <c r="Q65" s="78"/>
      <c r="R65" s="71">
        <f t="shared" si="3"/>
        <v>187000</v>
      </c>
      <c r="S65" s="71"/>
      <c r="T65" s="71"/>
      <c r="U65" s="71"/>
      <c r="V65" s="71">
        <f t="shared" si="4"/>
        <v>133000</v>
      </c>
      <c r="W65" s="71"/>
      <c r="X65" s="71"/>
      <c r="Y65" s="72"/>
      <c r="Z65" s="60">
        <f t="shared" ref="Z65:Z128" si="5">Z64+J65-R65-V65</f>
        <v>10720000</v>
      </c>
      <c r="AA65" s="60"/>
      <c r="AB65" s="60"/>
      <c r="AC65" s="60"/>
      <c r="AD65" s="47"/>
      <c r="AE65" s="48"/>
      <c r="AF65" s="48"/>
      <c r="AG65" s="49"/>
      <c r="AH65" s="39"/>
      <c r="AI65" s="39"/>
      <c r="AJ65" s="38"/>
      <c r="AK65" s="38"/>
      <c r="AR65" s="1">
        <v>50</v>
      </c>
      <c r="AS65" s="1" t="str">
        <f t="shared" si="0"/>
        <v>4年2ヶ月</v>
      </c>
    </row>
    <row r="66" spans="1:45" x14ac:dyDescent="0.15">
      <c r="A66" s="38"/>
      <c r="B66" s="38">
        <v>3</v>
      </c>
      <c r="C66" s="87" t="str">
        <f t="shared" si="1"/>
        <v>0年3ヶ月 [70歳]</v>
      </c>
      <c r="D66" s="87"/>
      <c r="E66" s="87"/>
      <c r="F66" s="87"/>
      <c r="G66" s="87"/>
      <c r="H66" s="87"/>
      <c r="I66" s="87"/>
      <c r="J66" s="83">
        <f t="shared" si="2"/>
        <v>105000</v>
      </c>
      <c r="K66" s="83"/>
      <c r="L66" s="83"/>
      <c r="M66" s="83"/>
      <c r="N66" s="77">
        <v>0</v>
      </c>
      <c r="O66" s="78"/>
      <c r="P66" s="78"/>
      <c r="Q66" s="78"/>
      <c r="R66" s="71">
        <f t="shared" si="3"/>
        <v>187000</v>
      </c>
      <c r="S66" s="71"/>
      <c r="T66" s="71"/>
      <c r="U66" s="71"/>
      <c r="V66" s="71">
        <f t="shared" si="4"/>
        <v>133000</v>
      </c>
      <c r="W66" s="71"/>
      <c r="X66" s="71"/>
      <c r="Y66" s="72"/>
      <c r="Z66" s="60">
        <f t="shared" si="5"/>
        <v>10505000</v>
      </c>
      <c r="AA66" s="60"/>
      <c r="AB66" s="60"/>
      <c r="AC66" s="60"/>
      <c r="AD66" s="50"/>
      <c r="AE66" s="51"/>
      <c r="AF66" s="51"/>
      <c r="AG66" s="52"/>
      <c r="AH66" s="39"/>
      <c r="AI66" s="39"/>
      <c r="AJ66" s="38"/>
      <c r="AK66" s="38"/>
      <c r="AR66" s="1">
        <v>51</v>
      </c>
      <c r="AS66" s="1" t="str">
        <f t="shared" si="0"/>
        <v>4年3ヶ月</v>
      </c>
    </row>
    <row r="67" spans="1:45" x14ac:dyDescent="0.15">
      <c r="A67" s="38"/>
      <c r="B67" s="38">
        <v>4</v>
      </c>
      <c r="C67" s="87" t="str">
        <f t="shared" si="1"/>
        <v>0年4ヶ月 [70歳]</v>
      </c>
      <c r="D67" s="87"/>
      <c r="E67" s="87"/>
      <c r="F67" s="87"/>
      <c r="G67" s="87"/>
      <c r="H67" s="87"/>
      <c r="I67" s="87"/>
      <c r="J67" s="83">
        <f t="shared" si="2"/>
        <v>105000</v>
      </c>
      <c r="K67" s="83"/>
      <c r="L67" s="83"/>
      <c r="M67" s="83"/>
      <c r="N67" s="77">
        <v>0</v>
      </c>
      <c r="O67" s="78"/>
      <c r="P67" s="78"/>
      <c r="Q67" s="78"/>
      <c r="R67" s="71">
        <f t="shared" si="3"/>
        <v>187000</v>
      </c>
      <c r="S67" s="71"/>
      <c r="T67" s="71"/>
      <c r="U67" s="71"/>
      <c r="V67" s="71">
        <f t="shared" si="4"/>
        <v>133000</v>
      </c>
      <c r="W67" s="71"/>
      <c r="X67" s="71"/>
      <c r="Y67" s="72"/>
      <c r="Z67" s="60">
        <f t="shared" si="5"/>
        <v>10290000</v>
      </c>
      <c r="AA67" s="60"/>
      <c r="AB67" s="60"/>
      <c r="AC67" s="60"/>
      <c r="AD67" s="60">
        <f t="shared" ref="AD67:AD130" si="6">IF(AO$62=0,0,IF(B67&lt;=V$13,AO$62-AO$62*B67/V$13,0))</f>
        <v>14000000</v>
      </c>
      <c r="AE67" s="60"/>
      <c r="AF67" s="60"/>
      <c r="AG67" s="60"/>
      <c r="AH67" s="39"/>
      <c r="AI67" s="39"/>
      <c r="AJ67" s="38"/>
      <c r="AK67" s="38"/>
      <c r="AR67" s="1">
        <v>52</v>
      </c>
      <c r="AS67" s="1" t="str">
        <f t="shared" si="0"/>
        <v>4年4ヶ月</v>
      </c>
    </row>
    <row r="68" spans="1:45" x14ac:dyDescent="0.15">
      <c r="A68" s="38"/>
      <c r="B68" s="38">
        <v>5</v>
      </c>
      <c r="C68" s="87" t="str">
        <f t="shared" si="1"/>
        <v>0年5ヶ月 [70歳]</v>
      </c>
      <c r="D68" s="87"/>
      <c r="E68" s="87"/>
      <c r="F68" s="87"/>
      <c r="G68" s="87"/>
      <c r="H68" s="87"/>
      <c r="I68" s="87"/>
      <c r="J68" s="83">
        <f t="shared" si="2"/>
        <v>105000</v>
      </c>
      <c r="K68" s="83"/>
      <c r="L68" s="83"/>
      <c r="M68" s="83"/>
      <c r="N68" s="77">
        <v>0</v>
      </c>
      <c r="O68" s="78"/>
      <c r="P68" s="78"/>
      <c r="Q68" s="78"/>
      <c r="R68" s="71">
        <f t="shared" si="3"/>
        <v>187000</v>
      </c>
      <c r="S68" s="71"/>
      <c r="T68" s="71"/>
      <c r="U68" s="71"/>
      <c r="V68" s="71">
        <f t="shared" si="4"/>
        <v>133000</v>
      </c>
      <c r="W68" s="71"/>
      <c r="X68" s="71"/>
      <c r="Y68" s="72"/>
      <c r="Z68" s="60">
        <f t="shared" si="5"/>
        <v>10075000</v>
      </c>
      <c r="AA68" s="60"/>
      <c r="AB68" s="60"/>
      <c r="AC68" s="60"/>
      <c r="AD68" s="60">
        <f t="shared" si="6"/>
        <v>13750000</v>
      </c>
      <c r="AE68" s="60"/>
      <c r="AF68" s="60"/>
      <c r="AG68" s="60"/>
      <c r="AH68" s="39"/>
      <c r="AI68" s="39"/>
      <c r="AJ68" s="38"/>
      <c r="AK68" s="38"/>
      <c r="AR68" s="1">
        <v>53</v>
      </c>
      <c r="AS68" s="1" t="str">
        <f t="shared" si="0"/>
        <v>4年5ヶ月</v>
      </c>
    </row>
    <row r="69" spans="1:45" x14ac:dyDescent="0.15">
      <c r="A69" s="38"/>
      <c r="B69" s="38">
        <v>6</v>
      </c>
      <c r="C69" s="87" t="str">
        <f t="shared" si="1"/>
        <v>0年6ヶ月 [70歳]</v>
      </c>
      <c r="D69" s="87"/>
      <c r="E69" s="87"/>
      <c r="F69" s="87"/>
      <c r="G69" s="87"/>
      <c r="H69" s="87"/>
      <c r="I69" s="87"/>
      <c r="J69" s="83">
        <f t="shared" si="2"/>
        <v>105000</v>
      </c>
      <c r="K69" s="83"/>
      <c r="L69" s="83"/>
      <c r="M69" s="83"/>
      <c r="N69" s="77">
        <v>0</v>
      </c>
      <c r="O69" s="78"/>
      <c r="P69" s="78"/>
      <c r="Q69" s="78"/>
      <c r="R69" s="71">
        <f t="shared" si="3"/>
        <v>187000</v>
      </c>
      <c r="S69" s="71"/>
      <c r="T69" s="71"/>
      <c r="U69" s="71"/>
      <c r="V69" s="71">
        <f t="shared" si="4"/>
        <v>133000</v>
      </c>
      <c r="W69" s="71"/>
      <c r="X69" s="71"/>
      <c r="Y69" s="72"/>
      <c r="Z69" s="60">
        <f t="shared" si="5"/>
        <v>9860000</v>
      </c>
      <c r="AA69" s="60"/>
      <c r="AB69" s="60"/>
      <c r="AC69" s="60"/>
      <c r="AD69" s="60">
        <f t="shared" si="6"/>
        <v>13500000</v>
      </c>
      <c r="AE69" s="60"/>
      <c r="AF69" s="60"/>
      <c r="AG69" s="60"/>
      <c r="AH69" s="39"/>
      <c r="AI69" s="39"/>
      <c r="AJ69" s="38"/>
      <c r="AK69" s="38"/>
      <c r="AR69" s="1">
        <v>54</v>
      </c>
      <c r="AS69" s="1" t="str">
        <f t="shared" si="0"/>
        <v>4年6ヶ月</v>
      </c>
    </row>
    <row r="70" spans="1:45" x14ac:dyDescent="0.15">
      <c r="A70" s="38"/>
      <c r="B70" s="38">
        <v>7</v>
      </c>
      <c r="C70" s="87" t="str">
        <f t="shared" si="1"/>
        <v>0年7ヶ月 [70歳]</v>
      </c>
      <c r="D70" s="87"/>
      <c r="E70" s="87"/>
      <c r="F70" s="87"/>
      <c r="G70" s="87"/>
      <c r="H70" s="87"/>
      <c r="I70" s="87"/>
      <c r="J70" s="83">
        <f t="shared" si="2"/>
        <v>105000</v>
      </c>
      <c r="K70" s="83"/>
      <c r="L70" s="83"/>
      <c r="M70" s="83"/>
      <c r="N70" s="77">
        <v>0</v>
      </c>
      <c r="O70" s="78"/>
      <c r="P70" s="78"/>
      <c r="Q70" s="78"/>
      <c r="R70" s="71">
        <f t="shared" si="3"/>
        <v>187000</v>
      </c>
      <c r="S70" s="71"/>
      <c r="T70" s="71"/>
      <c r="U70" s="71"/>
      <c r="V70" s="71">
        <f t="shared" si="4"/>
        <v>133000</v>
      </c>
      <c r="W70" s="71"/>
      <c r="X70" s="71"/>
      <c r="Y70" s="72"/>
      <c r="Z70" s="60">
        <f t="shared" si="5"/>
        <v>9645000</v>
      </c>
      <c r="AA70" s="60"/>
      <c r="AB70" s="60"/>
      <c r="AC70" s="60"/>
      <c r="AD70" s="60">
        <f t="shared" si="6"/>
        <v>13250000</v>
      </c>
      <c r="AE70" s="60"/>
      <c r="AF70" s="60"/>
      <c r="AG70" s="60"/>
      <c r="AH70" s="39"/>
      <c r="AI70" s="39"/>
      <c r="AJ70" s="38"/>
      <c r="AK70" s="38"/>
      <c r="AR70" s="1">
        <v>55</v>
      </c>
      <c r="AS70" s="1" t="str">
        <f t="shared" si="0"/>
        <v>4年7ヶ月</v>
      </c>
    </row>
    <row r="71" spans="1:45" x14ac:dyDescent="0.15">
      <c r="A71" s="38"/>
      <c r="B71" s="38">
        <v>8</v>
      </c>
      <c r="C71" s="87" t="str">
        <f t="shared" si="1"/>
        <v>0年8ヶ月 [70歳]</v>
      </c>
      <c r="D71" s="87"/>
      <c r="E71" s="87"/>
      <c r="F71" s="87"/>
      <c r="G71" s="87"/>
      <c r="H71" s="87"/>
      <c r="I71" s="87"/>
      <c r="J71" s="83">
        <f t="shared" si="2"/>
        <v>105000</v>
      </c>
      <c r="K71" s="83"/>
      <c r="L71" s="83"/>
      <c r="M71" s="83"/>
      <c r="N71" s="77">
        <v>0</v>
      </c>
      <c r="O71" s="78"/>
      <c r="P71" s="78"/>
      <c r="Q71" s="78"/>
      <c r="R71" s="71">
        <f t="shared" si="3"/>
        <v>187000</v>
      </c>
      <c r="S71" s="71"/>
      <c r="T71" s="71"/>
      <c r="U71" s="71"/>
      <c r="V71" s="71">
        <f t="shared" si="4"/>
        <v>133000</v>
      </c>
      <c r="W71" s="71"/>
      <c r="X71" s="71"/>
      <c r="Y71" s="72"/>
      <c r="Z71" s="60">
        <f t="shared" si="5"/>
        <v>9430000</v>
      </c>
      <c r="AA71" s="60"/>
      <c r="AB71" s="60"/>
      <c r="AC71" s="60"/>
      <c r="AD71" s="60">
        <f t="shared" si="6"/>
        <v>13000000</v>
      </c>
      <c r="AE71" s="60"/>
      <c r="AF71" s="60"/>
      <c r="AG71" s="60"/>
      <c r="AH71" s="39"/>
      <c r="AI71" s="39"/>
      <c r="AJ71" s="38"/>
      <c r="AK71" s="38"/>
      <c r="AR71" s="1">
        <v>56</v>
      </c>
      <c r="AS71" s="1" t="str">
        <f t="shared" si="0"/>
        <v>4年8ヶ月</v>
      </c>
    </row>
    <row r="72" spans="1:45" x14ac:dyDescent="0.15">
      <c r="A72" s="38"/>
      <c r="B72" s="38">
        <v>9</v>
      </c>
      <c r="C72" s="87" t="str">
        <f t="shared" si="1"/>
        <v>0年9ヶ月 [70歳]</v>
      </c>
      <c r="D72" s="87"/>
      <c r="E72" s="87"/>
      <c r="F72" s="87"/>
      <c r="G72" s="87"/>
      <c r="H72" s="87"/>
      <c r="I72" s="87"/>
      <c r="J72" s="83">
        <f t="shared" si="2"/>
        <v>105000</v>
      </c>
      <c r="K72" s="83"/>
      <c r="L72" s="83"/>
      <c r="M72" s="83"/>
      <c r="N72" s="77">
        <v>0</v>
      </c>
      <c r="O72" s="78"/>
      <c r="P72" s="78"/>
      <c r="Q72" s="78"/>
      <c r="R72" s="71">
        <f t="shared" si="3"/>
        <v>187000</v>
      </c>
      <c r="S72" s="71"/>
      <c r="T72" s="71"/>
      <c r="U72" s="71"/>
      <c r="V72" s="71">
        <f t="shared" si="4"/>
        <v>133000</v>
      </c>
      <c r="W72" s="71"/>
      <c r="X72" s="71"/>
      <c r="Y72" s="72"/>
      <c r="Z72" s="60">
        <f t="shared" si="5"/>
        <v>9215000</v>
      </c>
      <c r="AA72" s="60"/>
      <c r="AB72" s="60"/>
      <c r="AC72" s="60"/>
      <c r="AD72" s="60">
        <f t="shared" si="6"/>
        <v>12750000</v>
      </c>
      <c r="AE72" s="60"/>
      <c r="AF72" s="60"/>
      <c r="AG72" s="60"/>
      <c r="AH72" s="39"/>
      <c r="AI72" s="39"/>
      <c r="AJ72" s="38"/>
      <c r="AK72" s="38"/>
      <c r="AR72" s="1">
        <v>57</v>
      </c>
      <c r="AS72" s="1" t="str">
        <f t="shared" si="0"/>
        <v>4年9ヶ月</v>
      </c>
    </row>
    <row r="73" spans="1:45" x14ac:dyDescent="0.15">
      <c r="A73" s="38"/>
      <c r="B73" s="38">
        <v>10</v>
      </c>
      <c r="C73" s="87" t="str">
        <f t="shared" si="1"/>
        <v>0年10ヶ月 [70歳]</v>
      </c>
      <c r="D73" s="87"/>
      <c r="E73" s="87"/>
      <c r="F73" s="87"/>
      <c r="G73" s="87"/>
      <c r="H73" s="87"/>
      <c r="I73" s="87"/>
      <c r="J73" s="83">
        <f t="shared" si="2"/>
        <v>105000</v>
      </c>
      <c r="K73" s="83"/>
      <c r="L73" s="83"/>
      <c r="M73" s="83"/>
      <c r="N73" s="77">
        <v>0</v>
      </c>
      <c r="O73" s="78"/>
      <c r="P73" s="78"/>
      <c r="Q73" s="78"/>
      <c r="R73" s="71">
        <f t="shared" si="3"/>
        <v>187000</v>
      </c>
      <c r="S73" s="71"/>
      <c r="T73" s="71"/>
      <c r="U73" s="71"/>
      <c r="V73" s="71">
        <f t="shared" si="4"/>
        <v>133000</v>
      </c>
      <c r="W73" s="71"/>
      <c r="X73" s="71"/>
      <c r="Y73" s="72"/>
      <c r="Z73" s="60">
        <f t="shared" si="5"/>
        <v>9000000</v>
      </c>
      <c r="AA73" s="60"/>
      <c r="AB73" s="60"/>
      <c r="AC73" s="60"/>
      <c r="AD73" s="60">
        <f t="shared" si="6"/>
        <v>12500000</v>
      </c>
      <c r="AE73" s="60"/>
      <c r="AF73" s="60"/>
      <c r="AG73" s="60"/>
      <c r="AH73" s="39"/>
      <c r="AI73" s="39"/>
      <c r="AJ73" s="38"/>
      <c r="AK73" s="38"/>
      <c r="AR73" s="1">
        <v>58</v>
      </c>
      <c r="AS73" s="1" t="str">
        <f t="shared" si="0"/>
        <v>4年10ヶ月</v>
      </c>
    </row>
    <row r="74" spans="1:45" x14ac:dyDescent="0.15">
      <c r="A74" s="38"/>
      <c r="B74" s="38">
        <v>11</v>
      </c>
      <c r="C74" s="88" t="str">
        <f t="shared" si="1"/>
        <v>0年11ヶ月 [70歳]</v>
      </c>
      <c r="D74" s="88"/>
      <c r="E74" s="88"/>
      <c r="F74" s="88"/>
      <c r="G74" s="88"/>
      <c r="H74" s="88"/>
      <c r="I74" s="88"/>
      <c r="J74" s="84">
        <f t="shared" si="2"/>
        <v>105000</v>
      </c>
      <c r="K74" s="84"/>
      <c r="L74" s="84"/>
      <c r="M74" s="84"/>
      <c r="N74" s="79">
        <v>0</v>
      </c>
      <c r="O74" s="80"/>
      <c r="P74" s="80"/>
      <c r="Q74" s="80"/>
      <c r="R74" s="65">
        <f t="shared" si="3"/>
        <v>187000</v>
      </c>
      <c r="S74" s="65"/>
      <c r="T74" s="65"/>
      <c r="U74" s="65"/>
      <c r="V74" s="65">
        <f t="shared" si="4"/>
        <v>133000</v>
      </c>
      <c r="W74" s="65"/>
      <c r="X74" s="65"/>
      <c r="Y74" s="66"/>
      <c r="Z74" s="61">
        <f t="shared" si="5"/>
        <v>8785000</v>
      </c>
      <c r="AA74" s="61"/>
      <c r="AB74" s="61"/>
      <c r="AC74" s="61"/>
      <c r="AD74" s="61">
        <f t="shared" si="6"/>
        <v>12250000</v>
      </c>
      <c r="AE74" s="61"/>
      <c r="AF74" s="61"/>
      <c r="AG74" s="61"/>
      <c r="AH74" s="39"/>
      <c r="AI74" s="39"/>
      <c r="AJ74" s="38"/>
      <c r="AK74" s="38"/>
      <c r="AR74" s="1">
        <v>59</v>
      </c>
      <c r="AS74" s="1" t="str">
        <f t="shared" si="0"/>
        <v>4年11ヶ月</v>
      </c>
    </row>
    <row r="75" spans="1:45" x14ac:dyDescent="0.15">
      <c r="A75" s="38"/>
      <c r="B75" s="38">
        <v>12</v>
      </c>
      <c r="C75" s="91" t="str">
        <f t="shared" si="1"/>
        <v>1年0ヶ月 [71歳]</v>
      </c>
      <c r="D75" s="91"/>
      <c r="E75" s="91"/>
      <c r="F75" s="91"/>
      <c r="G75" s="91"/>
      <c r="H75" s="91"/>
      <c r="I75" s="91"/>
      <c r="J75" s="86">
        <f t="shared" si="2"/>
        <v>105000</v>
      </c>
      <c r="K75" s="86"/>
      <c r="L75" s="86"/>
      <c r="M75" s="86"/>
      <c r="N75" s="81">
        <v>0</v>
      </c>
      <c r="O75" s="82"/>
      <c r="P75" s="82"/>
      <c r="Q75" s="82"/>
      <c r="R75" s="73">
        <f t="shared" si="3"/>
        <v>187000</v>
      </c>
      <c r="S75" s="73"/>
      <c r="T75" s="73"/>
      <c r="U75" s="73"/>
      <c r="V75" s="73">
        <f t="shared" si="4"/>
        <v>133000</v>
      </c>
      <c r="W75" s="73"/>
      <c r="X75" s="73"/>
      <c r="Y75" s="74"/>
      <c r="Z75" s="62">
        <f t="shared" si="5"/>
        <v>8570000</v>
      </c>
      <c r="AA75" s="62"/>
      <c r="AB75" s="62"/>
      <c r="AC75" s="62"/>
      <c r="AD75" s="62">
        <f t="shared" si="6"/>
        <v>12000000</v>
      </c>
      <c r="AE75" s="62"/>
      <c r="AF75" s="62"/>
      <c r="AG75" s="62"/>
      <c r="AH75" s="39"/>
      <c r="AI75" s="39"/>
      <c r="AJ75" s="38"/>
      <c r="AK75" s="38"/>
      <c r="AR75" s="1">
        <v>60</v>
      </c>
      <c r="AS75" s="1" t="str">
        <f t="shared" si="0"/>
        <v>5年0ヶ月</v>
      </c>
    </row>
    <row r="76" spans="1:45" x14ac:dyDescent="0.15">
      <c r="A76" s="38"/>
      <c r="B76" s="38">
        <v>13</v>
      </c>
      <c r="C76" s="87" t="str">
        <f t="shared" si="1"/>
        <v>1年1ヶ月 [71歳]</v>
      </c>
      <c r="D76" s="87"/>
      <c r="E76" s="87"/>
      <c r="F76" s="87"/>
      <c r="G76" s="87"/>
      <c r="H76" s="87"/>
      <c r="I76" s="87"/>
      <c r="J76" s="83">
        <f t="shared" si="2"/>
        <v>105000</v>
      </c>
      <c r="K76" s="83"/>
      <c r="L76" s="83"/>
      <c r="M76" s="83"/>
      <c r="N76" s="77">
        <v>0</v>
      </c>
      <c r="O76" s="78"/>
      <c r="P76" s="78"/>
      <c r="Q76" s="78"/>
      <c r="R76" s="71">
        <f t="shared" si="3"/>
        <v>187000</v>
      </c>
      <c r="S76" s="71"/>
      <c r="T76" s="71"/>
      <c r="U76" s="71"/>
      <c r="V76" s="71">
        <f t="shared" si="4"/>
        <v>133000</v>
      </c>
      <c r="W76" s="71"/>
      <c r="X76" s="71"/>
      <c r="Y76" s="72"/>
      <c r="Z76" s="60">
        <f t="shared" si="5"/>
        <v>8355000</v>
      </c>
      <c r="AA76" s="60"/>
      <c r="AB76" s="60"/>
      <c r="AC76" s="60"/>
      <c r="AD76" s="60">
        <f t="shared" si="6"/>
        <v>11750000</v>
      </c>
      <c r="AE76" s="60"/>
      <c r="AF76" s="60"/>
      <c r="AG76" s="60"/>
      <c r="AH76" s="39"/>
      <c r="AI76" s="39"/>
      <c r="AJ76" s="38"/>
      <c r="AK76" s="38"/>
      <c r="AR76" s="1">
        <v>61</v>
      </c>
      <c r="AS76" s="1" t="str">
        <f t="shared" si="0"/>
        <v>5年1ヶ月</v>
      </c>
    </row>
    <row r="77" spans="1:45" x14ac:dyDescent="0.15">
      <c r="A77" s="38"/>
      <c r="B77" s="38">
        <v>14</v>
      </c>
      <c r="C77" s="87" t="str">
        <f t="shared" si="1"/>
        <v>1年2ヶ月 [71歳]</v>
      </c>
      <c r="D77" s="87"/>
      <c r="E77" s="87"/>
      <c r="F77" s="87"/>
      <c r="G77" s="87"/>
      <c r="H77" s="87"/>
      <c r="I77" s="87"/>
      <c r="J77" s="83">
        <f t="shared" si="2"/>
        <v>105000</v>
      </c>
      <c r="K77" s="83"/>
      <c r="L77" s="83"/>
      <c r="M77" s="83"/>
      <c r="N77" s="77">
        <v>0</v>
      </c>
      <c r="O77" s="78"/>
      <c r="P77" s="78"/>
      <c r="Q77" s="78"/>
      <c r="R77" s="71">
        <f t="shared" si="3"/>
        <v>187000</v>
      </c>
      <c r="S77" s="71"/>
      <c r="T77" s="71"/>
      <c r="U77" s="71"/>
      <c r="V77" s="71">
        <f t="shared" si="4"/>
        <v>133000</v>
      </c>
      <c r="W77" s="71"/>
      <c r="X77" s="71"/>
      <c r="Y77" s="72"/>
      <c r="Z77" s="60">
        <f t="shared" si="5"/>
        <v>8140000</v>
      </c>
      <c r="AA77" s="60"/>
      <c r="AB77" s="60"/>
      <c r="AC77" s="60"/>
      <c r="AD77" s="60">
        <f t="shared" si="6"/>
        <v>11500000</v>
      </c>
      <c r="AE77" s="60"/>
      <c r="AF77" s="60"/>
      <c r="AG77" s="60"/>
      <c r="AH77" s="39"/>
      <c r="AI77" s="39"/>
      <c r="AJ77" s="38"/>
      <c r="AK77" s="38"/>
      <c r="AR77" s="1">
        <v>62</v>
      </c>
      <c r="AS77" s="1" t="str">
        <f t="shared" si="0"/>
        <v>5年2ヶ月</v>
      </c>
    </row>
    <row r="78" spans="1:45" x14ac:dyDescent="0.15">
      <c r="A78" s="38"/>
      <c r="B78" s="38">
        <v>15</v>
      </c>
      <c r="C78" s="87" t="str">
        <f t="shared" si="1"/>
        <v>1年3ヶ月 [71歳]</v>
      </c>
      <c r="D78" s="87"/>
      <c r="E78" s="87"/>
      <c r="F78" s="87"/>
      <c r="G78" s="87"/>
      <c r="H78" s="87"/>
      <c r="I78" s="87"/>
      <c r="J78" s="83">
        <f t="shared" si="2"/>
        <v>105000</v>
      </c>
      <c r="K78" s="83"/>
      <c r="L78" s="83"/>
      <c r="M78" s="83"/>
      <c r="N78" s="77">
        <v>0</v>
      </c>
      <c r="O78" s="78"/>
      <c r="P78" s="78"/>
      <c r="Q78" s="78"/>
      <c r="R78" s="71">
        <f t="shared" si="3"/>
        <v>187000</v>
      </c>
      <c r="S78" s="71"/>
      <c r="T78" s="71"/>
      <c r="U78" s="71"/>
      <c r="V78" s="71">
        <f t="shared" si="4"/>
        <v>133000</v>
      </c>
      <c r="W78" s="71"/>
      <c r="X78" s="71"/>
      <c r="Y78" s="72"/>
      <c r="Z78" s="60">
        <f t="shared" si="5"/>
        <v>7925000</v>
      </c>
      <c r="AA78" s="60"/>
      <c r="AB78" s="60"/>
      <c r="AC78" s="60"/>
      <c r="AD78" s="60">
        <f t="shared" si="6"/>
        <v>11250000</v>
      </c>
      <c r="AE78" s="60"/>
      <c r="AF78" s="60"/>
      <c r="AG78" s="60"/>
      <c r="AH78" s="39"/>
      <c r="AI78" s="39"/>
      <c r="AJ78" s="38"/>
      <c r="AK78" s="38"/>
      <c r="AR78" s="1">
        <v>63</v>
      </c>
      <c r="AS78" s="1" t="str">
        <f t="shared" si="0"/>
        <v>5年3ヶ月</v>
      </c>
    </row>
    <row r="79" spans="1:45" x14ac:dyDescent="0.15">
      <c r="A79" s="38"/>
      <c r="B79" s="38">
        <v>16</v>
      </c>
      <c r="C79" s="87" t="str">
        <f t="shared" si="1"/>
        <v>1年4ヶ月 [71歳]</v>
      </c>
      <c r="D79" s="87"/>
      <c r="E79" s="87"/>
      <c r="F79" s="87"/>
      <c r="G79" s="87"/>
      <c r="H79" s="87"/>
      <c r="I79" s="87"/>
      <c r="J79" s="83">
        <f t="shared" si="2"/>
        <v>105000</v>
      </c>
      <c r="K79" s="83"/>
      <c r="L79" s="83"/>
      <c r="M79" s="83"/>
      <c r="N79" s="77">
        <v>0</v>
      </c>
      <c r="O79" s="78"/>
      <c r="P79" s="78"/>
      <c r="Q79" s="78"/>
      <c r="R79" s="71">
        <f t="shared" si="3"/>
        <v>187000</v>
      </c>
      <c r="S79" s="71"/>
      <c r="T79" s="71"/>
      <c r="U79" s="71"/>
      <c r="V79" s="71">
        <f t="shared" si="4"/>
        <v>133000</v>
      </c>
      <c r="W79" s="71"/>
      <c r="X79" s="71"/>
      <c r="Y79" s="72"/>
      <c r="Z79" s="60">
        <f t="shared" si="5"/>
        <v>7710000</v>
      </c>
      <c r="AA79" s="60"/>
      <c r="AB79" s="60"/>
      <c r="AC79" s="60"/>
      <c r="AD79" s="60">
        <f t="shared" si="6"/>
        <v>11000000</v>
      </c>
      <c r="AE79" s="60"/>
      <c r="AF79" s="60"/>
      <c r="AG79" s="60"/>
      <c r="AH79" s="39"/>
      <c r="AI79" s="39"/>
      <c r="AJ79" s="38"/>
      <c r="AK79" s="38"/>
      <c r="AR79" s="1">
        <v>64</v>
      </c>
      <c r="AS79" s="1" t="str">
        <f t="shared" si="0"/>
        <v>5年4ヶ月</v>
      </c>
    </row>
    <row r="80" spans="1:45" x14ac:dyDescent="0.15">
      <c r="A80" s="38"/>
      <c r="B80" s="38">
        <v>17</v>
      </c>
      <c r="C80" s="87" t="str">
        <f t="shared" si="1"/>
        <v>1年5ヶ月 [71歳]</v>
      </c>
      <c r="D80" s="87"/>
      <c r="E80" s="87"/>
      <c r="F80" s="87"/>
      <c r="G80" s="87"/>
      <c r="H80" s="87"/>
      <c r="I80" s="87"/>
      <c r="J80" s="83">
        <f t="shared" si="2"/>
        <v>105000</v>
      </c>
      <c r="K80" s="83"/>
      <c r="L80" s="83"/>
      <c r="M80" s="83"/>
      <c r="N80" s="77">
        <v>0</v>
      </c>
      <c r="O80" s="78"/>
      <c r="P80" s="78"/>
      <c r="Q80" s="78"/>
      <c r="R80" s="71">
        <f t="shared" si="3"/>
        <v>187000</v>
      </c>
      <c r="S80" s="71"/>
      <c r="T80" s="71"/>
      <c r="U80" s="71"/>
      <c r="V80" s="71">
        <f t="shared" si="4"/>
        <v>133000</v>
      </c>
      <c r="W80" s="71"/>
      <c r="X80" s="71"/>
      <c r="Y80" s="72"/>
      <c r="Z80" s="60">
        <f t="shared" si="5"/>
        <v>7495000</v>
      </c>
      <c r="AA80" s="60"/>
      <c r="AB80" s="60"/>
      <c r="AC80" s="60"/>
      <c r="AD80" s="60">
        <f t="shared" si="6"/>
        <v>10750000</v>
      </c>
      <c r="AE80" s="60"/>
      <c r="AF80" s="60"/>
      <c r="AG80" s="60"/>
      <c r="AH80" s="39"/>
      <c r="AI80" s="39"/>
      <c r="AJ80" s="38"/>
      <c r="AK80" s="38"/>
      <c r="AR80" s="1">
        <v>65</v>
      </c>
      <c r="AS80" s="1" t="str">
        <f t="shared" si="0"/>
        <v>5年5ヶ月</v>
      </c>
    </row>
    <row r="81" spans="1:45" x14ac:dyDescent="0.15">
      <c r="A81" s="38"/>
      <c r="B81" s="38">
        <v>18</v>
      </c>
      <c r="C81" s="87" t="str">
        <f t="shared" si="1"/>
        <v>1年6ヶ月 [71歳]</v>
      </c>
      <c r="D81" s="87"/>
      <c r="E81" s="87"/>
      <c r="F81" s="87"/>
      <c r="G81" s="87"/>
      <c r="H81" s="87"/>
      <c r="I81" s="87"/>
      <c r="J81" s="83">
        <f t="shared" si="2"/>
        <v>105000</v>
      </c>
      <c r="K81" s="83"/>
      <c r="L81" s="83"/>
      <c r="M81" s="83"/>
      <c r="N81" s="77">
        <v>0</v>
      </c>
      <c r="O81" s="78"/>
      <c r="P81" s="78"/>
      <c r="Q81" s="78"/>
      <c r="R81" s="71">
        <f t="shared" si="3"/>
        <v>187000</v>
      </c>
      <c r="S81" s="71"/>
      <c r="T81" s="71"/>
      <c r="U81" s="71"/>
      <c r="V81" s="71">
        <f t="shared" si="4"/>
        <v>133000</v>
      </c>
      <c r="W81" s="71"/>
      <c r="X81" s="71"/>
      <c r="Y81" s="72"/>
      <c r="Z81" s="60">
        <f t="shared" si="5"/>
        <v>7280000</v>
      </c>
      <c r="AA81" s="60"/>
      <c r="AB81" s="60"/>
      <c r="AC81" s="60"/>
      <c r="AD81" s="60">
        <f t="shared" si="6"/>
        <v>10500000</v>
      </c>
      <c r="AE81" s="60"/>
      <c r="AF81" s="60"/>
      <c r="AG81" s="60"/>
      <c r="AH81" s="39"/>
      <c r="AI81" s="39"/>
      <c r="AJ81" s="38"/>
      <c r="AK81" s="38"/>
      <c r="AR81" s="1">
        <v>66</v>
      </c>
      <c r="AS81" s="1" t="str">
        <f t="shared" ref="AS81:AS144" si="7">(AR81-MOD(AR81,12))/12 &amp; "年" &amp; MOD(AR81,12) &amp; "ヶ月"</f>
        <v>5年6ヶ月</v>
      </c>
    </row>
    <row r="82" spans="1:45" x14ac:dyDescent="0.15">
      <c r="A82" s="38"/>
      <c r="B82" s="38">
        <v>19</v>
      </c>
      <c r="C82" s="87" t="str">
        <f t="shared" si="1"/>
        <v>1年7ヶ月 [71歳]</v>
      </c>
      <c r="D82" s="87"/>
      <c r="E82" s="87"/>
      <c r="F82" s="87"/>
      <c r="G82" s="87"/>
      <c r="H82" s="87"/>
      <c r="I82" s="87"/>
      <c r="J82" s="83">
        <f t="shared" si="2"/>
        <v>105000</v>
      </c>
      <c r="K82" s="83"/>
      <c r="L82" s="83"/>
      <c r="M82" s="83"/>
      <c r="N82" s="77">
        <v>0</v>
      </c>
      <c r="O82" s="78"/>
      <c r="P82" s="78"/>
      <c r="Q82" s="78"/>
      <c r="R82" s="71">
        <f t="shared" si="3"/>
        <v>187000</v>
      </c>
      <c r="S82" s="71"/>
      <c r="T82" s="71"/>
      <c r="U82" s="71"/>
      <c r="V82" s="71">
        <f t="shared" si="4"/>
        <v>133000</v>
      </c>
      <c r="W82" s="71"/>
      <c r="X82" s="71"/>
      <c r="Y82" s="72"/>
      <c r="Z82" s="60">
        <f t="shared" si="5"/>
        <v>7065000</v>
      </c>
      <c r="AA82" s="60"/>
      <c r="AB82" s="60"/>
      <c r="AC82" s="60"/>
      <c r="AD82" s="60">
        <f t="shared" si="6"/>
        <v>10250000</v>
      </c>
      <c r="AE82" s="60"/>
      <c r="AF82" s="60"/>
      <c r="AG82" s="60"/>
      <c r="AH82" s="39"/>
      <c r="AI82" s="39"/>
      <c r="AJ82" s="38"/>
      <c r="AK82" s="38"/>
      <c r="AR82" s="1">
        <v>67</v>
      </c>
      <c r="AS82" s="1" t="str">
        <f t="shared" si="7"/>
        <v>5年7ヶ月</v>
      </c>
    </row>
    <row r="83" spans="1:45" x14ac:dyDescent="0.15">
      <c r="A83" s="38"/>
      <c r="B83" s="38">
        <v>20</v>
      </c>
      <c r="C83" s="87" t="str">
        <f t="shared" si="1"/>
        <v>1年8ヶ月 [71歳]</v>
      </c>
      <c r="D83" s="87"/>
      <c r="E83" s="87"/>
      <c r="F83" s="87"/>
      <c r="G83" s="87"/>
      <c r="H83" s="87"/>
      <c r="I83" s="87"/>
      <c r="J83" s="83">
        <f t="shared" si="2"/>
        <v>105000</v>
      </c>
      <c r="K83" s="83"/>
      <c r="L83" s="83"/>
      <c r="M83" s="83"/>
      <c r="N83" s="77">
        <v>0</v>
      </c>
      <c r="O83" s="78"/>
      <c r="P83" s="78"/>
      <c r="Q83" s="78"/>
      <c r="R83" s="71">
        <f t="shared" si="3"/>
        <v>187000</v>
      </c>
      <c r="S83" s="71"/>
      <c r="T83" s="71"/>
      <c r="U83" s="71"/>
      <c r="V83" s="71">
        <f t="shared" si="4"/>
        <v>133000</v>
      </c>
      <c r="W83" s="71"/>
      <c r="X83" s="71"/>
      <c r="Y83" s="72"/>
      <c r="Z83" s="60">
        <f t="shared" si="5"/>
        <v>6850000</v>
      </c>
      <c r="AA83" s="60"/>
      <c r="AB83" s="60"/>
      <c r="AC83" s="60"/>
      <c r="AD83" s="60">
        <f t="shared" si="6"/>
        <v>10000000</v>
      </c>
      <c r="AE83" s="60"/>
      <c r="AF83" s="60"/>
      <c r="AG83" s="60"/>
      <c r="AH83" s="39"/>
      <c r="AI83" s="39"/>
      <c r="AJ83" s="38"/>
      <c r="AK83" s="38"/>
      <c r="AR83" s="1">
        <v>68</v>
      </c>
      <c r="AS83" s="1" t="str">
        <f t="shared" si="7"/>
        <v>5年8ヶ月</v>
      </c>
    </row>
    <row r="84" spans="1:45" x14ac:dyDescent="0.15">
      <c r="A84" s="38"/>
      <c r="B84" s="38">
        <v>21</v>
      </c>
      <c r="C84" s="87" t="str">
        <f t="shared" si="1"/>
        <v>1年9ヶ月 [71歳]</v>
      </c>
      <c r="D84" s="87"/>
      <c r="E84" s="87"/>
      <c r="F84" s="87"/>
      <c r="G84" s="87"/>
      <c r="H84" s="87"/>
      <c r="I84" s="87"/>
      <c r="J84" s="83">
        <f t="shared" si="2"/>
        <v>105000</v>
      </c>
      <c r="K84" s="83"/>
      <c r="L84" s="83"/>
      <c r="M84" s="83"/>
      <c r="N84" s="77">
        <v>0</v>
      </c>
      <c r="O84" s="78"/>
      <c r="P84" s="78"/>
      <c r="Q84" s="78"/>
      <c r="R84" s="71">
        <f t="shared" si="3"/>
        <v>187000</v>
      </c>
      <c r="S84" s="71"/>
      <c r="T84" s="71"/>
      <c r="U84" s="71"/>
      <c r="V84" s="71">
        <f t="shared" si="4"/>
        <v>133000</v>
      </c>
      <c r="W84" s="71"/>
      <c r="X84" s="71"/>
      <c r="Y84" s="72"/>
      <c r="Z84" s="60">
        <f t="shared" si="5"/>
        <v>6635000</v>
      </c>
      <c r="AA84" s="60"/>
      <c r="AB84" s="60"/>
      <c r="AC84" s="60"/>
      <c r="AD84" s="60">
        <f t="shared" si="6"/>
        <v>9750000</v>
      </c>
      <c r="AE84" s="60"/>
      <c r="AF84" s="60"/>
      <c r="AG84" s="60"/>
      <c r="AH84" s="39"/>
      <c r="AI84" s="39"/>
      <c r="AJ84" s="38"/>
      <c r="AK84" s="38"/>
      <c r="AR84" s="1">
        <v>69</v>
      </c>
      <c r="AS84" s="1" t="str">
        <f t="shared" si="7"/>
        <v>5年9ヶ月</v>
      </c>
    </row>
    <row r="85" spans="1:45" x14ac:dyDescent="0.15">
      <c r="A85" s="38"/>
      <c r="B85" s="38">
        <v>22</v>
      </c>
      <c r="C85" s="87" t="str">
        <f t="shared" si="1"/>
        <v>1年10ヶ月 [71歳]</v>
      </c>
      <c r="D85" s="87"/>
      <c r="E85" s="87"/>
      <c r="F85" s="87"/>
      <c r="G85" s="87"/>
      <c r="H85" s="87"/>
      <c r="I85" s="87"/>
      <c r="J85" s="83">
        <f t="shared" si="2"/>
        <v>105000</v>
      </c>
      <c r="K85" s="83"/>
      <c r="L85" s="83"/>
      <c r="M85" s="83"/>
      <c r="N85" s="77">
        <v>0</v>
      </c>
      <c r="O85" s="78"/>
      <c r="P85" s="78"/>
      <c r="Q85" s="78"/>
      <c r="R85" s="71">
        <f t="shared" si="3"/>
        <v>187000</v>
      </c>
      <c r="S85" s="71"/>
      <c r="T85" s="71"/>
      <c r="U85" s="71"/>
      <c r="V85" s="71">
        <f t="shared" si="4"/>
        <v>133000</v>
      </c>
      <c r="W85" s="71"/>
      <c r="X85" s="71"/>
      <c r="Y85" s="72"/>
      <c r="Z85" s="60">
        <f t="shared" si="5"/>
        <v>6420000</v>
      </c>
      <c r="AA85" s="60"/>
      <c r="AB85" s="60"/>
      <c r="AC85" s="60"/>
      <c r="AD85" s="60">
        <f t="shared" si="6"/>
        <v>9500000</v>
      </c>
      <c r="AE85" s="60"/>
      <c r="AF85" s="60"/>
      <c r="AG85" s="60"/>
      <c r="AH85" s="39"/>
      <c r="AI85" s="39"/>
      <c r="AJ85" s="38"/>
      <c r="AK85" s="38"/>
      <c r="AR85" s="1">
        <v>70</v>
      </c>
      <c r="AS85" s="1" t="str">
        <f t="shared" si="7"/>
        <v>5年10ヶ月</v>
      </c>
    </row>
    <row r="86" spans="1:45" x14ac:dyDescent="0.15">
      <c r="A86" s="38"/>
      <c r="B86" s="38">
        <v>23</v>
      </c>
      <c r="C86" s="88" t="str">
        <f t="shared" si="1"/>
        <v>1年11ヶ月 [71歳]</v>
      </c>
      <c r="D86" s="88"/>
      <c r="E86" s="88"/>
      <c r="F86" s="88"/>
      <c r="G86" s="88"/>
      <c r="H86" s="88"/>
      <c r="I86" s="88"/>
      <c r="J86" s="84">
        <f t="shared" si="2"/>
        <v>105000</v>
      </c>
      <c r="K86" s="84"/>
      <c r="L86" s="84"/>
      <c r="M86" s="84"/>
      <c r="N86" s="79">
        <v>0</v>
      </c>
      <c r="O86" s="80"/>
      <c r="P86" s="80"/>
      <c r="Q86" s="80"/>
      <c r="R86" s="65">
        <f t="shared" si="3"/>
        <v>187000</v>
      </c>
      <c r="S86" s="65"/>
      <c r="T86" s="65"/>
      <c r="U86" s="65"/>
      <c r="V86" s="65">
        <f t="shared" si="4"/>
        <v>133000</v>
      </c>
      <c r="W86" s="65"/>
      <c r="X86" s="65"/>
      <c r="Y86" s="66"/>
      <c r="Z86" s="61">
        <f t="shared" si="5"/>
        <v>6205000</v>
      </c>
      <c r="AA86" s="61"/>
      <c r="AB86" s="61"/>
      <c r="AC86" s="61"/>
      <c r="AD86" s="61">
        <f t="shared" si="6"/>
        <v>9250000</v>
      </c>
      <c r="AE86" s="61"/>
      <c r="AF86" s="61"/>
      <c r="AG86" s="61"/>
      <c r="AH86" s="39"/>
      <c r="AI86" s="39"/>
      <c r="AJ86" s="38"/>
      <c r="AK86" s="38"/>
      <c r="AR86" s="1">
        <v>71</v>
      </c>
      <c r="AS86" s="1" t="str">
        <f t="shared" si="7"/>
        <v>5年11ヶ月</v>
      </c>
    </row>
    <row r="87" spans="1:45" x14ac:dyDescent="0.15">
      <c r="A87" s="38"/>
      <c r="B87" s="38">
        <v>24</v>
      </c>
      <c r="C87" s="91" t="str">
        <f t="shared" si="1"/>
        <v>2年0ヶ月 [72歳]</v>
      </c>
      <c r="D87" s="91"/>
      <c r="E87" s="91"/>
      <c r="F87" s="91"/>
      <c r="G87" s="91"/>
      <c r="H87" s="91"/>
      <c r="I87" s="91"/>
      <c r="J87" s="86">
        <f t="shared" si="2"/>
        <v>105000</v>
      </c>
      <c r="K87" s="86"/>
      <c r="L87" s="86"/>
      <c r="M87" s="86"/>
      <c r="N87" s="81">
        <v>0</v>
      </c>
      <c r="O87" s="82"/>
      <c r="P87" s="82"/>
      <c r="Q87" s="82"/>
      <c r="R87" s="73">
        <f t="shared" si="3"/>
        <v>187000</v>
      </c>
      <c r="S87" s="73"/>
      <c r="T87" s="73"/>
      <c r="U87" s="73"/>
      <c r="V87" s="73">
        <f t="shared" si="4"/>
        <v>133000</v>
      </c>
      <c r="W87" s="73"/>
      <c r="X87" s="73"/>
      <c r="Y87" s="74"/>
      <c r="Z87" s="62">
        <f t="shared" si="5"/>
        <v>5990000</v>
      </c>
      <c r="AA87" s="62"/>
      <c r="AB87" s="62"/>
      <c r="AC87" s="62"/>
      <c r="AD87" s="62">
        <f t="shared" si="6"/>
        <v>9000000</v>
      </c>
      <c r="AE87" s="62"/>
      <c r="AF87" s="62"/>
      <c r="AG87" s="62"/>
      <c r="AH87" s="39"/>
      <c r="AI87" s="39"/>
      <c r="AJ87" s="38"/>
      <c r="AK87" s="38"/>
      <c r="AR87" s="1">
        <v>72</v>
      </c>
      <c r="AS87" s="1" t="str">
        <f t="shared" si="7"/>
        <v>6年0ヶ月</v>
      </c>
    </row>
    <row r="88" spans="1:45" x14ac:dyDescent="0.15">
      <c r="A88" s="38"/>
      <c r="B88" s="38">
        <v>25</v>
      </c>
      <c r="C88" s="87" t="str">
        <f t="shared" si="1"/>
        <v>2年1ヶ月 [72歳]</v>
      </c>
      <c r="D88" s="87"/>
      <c r="E88" s="87"/>
      <c r="F88" s="87"/>
      <c r="G88" s="87"/>
      <c r="H88" s="87"/>
      <c r="I88" s="87"/>
      <c r="J88" s="83">
        <f t="shared" si="2"/>
        <v>105000</v>
      </c>
      <c r="K88" s="83"/>
      <c r="L88" s="83"/>
      <c r="M88" s="83"/>
      <c r="N88" s="77">
        <v>0</v>
      </c>
      <c r="O88" s="78"/>
      <c r="P88" s="78"/>
      <c r="Q88" s="78"/>
      <c r="R88" s="71">
        <f t="shared" si="3"/>
        <v>187000</v>
      </c>
      <c r="S88" s="71"/>
      <c r="T88" s="71"/>
      <c r="U88" s="71"/>
      <c r="V88" s="71">
        <f t="shared" si="4"/>
        <v>133000</v>
      </c>
      <c r="W88" s="71"/>
      <c r="X88" s="71"/>
      <c r="Y88" s="72"/>
      <c r="Z88" s="60">
        <f t="shared" si="5"/>
        <v>5775000</v>
      </c>
      <c r="AA88" s="60"/>
      <c r="AB88" s="60"/>
      <c r="AC88" s="60"/>
      <c r="AD88" s="60">
        <f t="shared" si="6"/>
        <v>8750000</v>
      </c>
      <c r="AE88" s="60"/>
      <c r="AF88" s="60"/>
      <c r="AG88" s="60"/>
      <c r="AH88" s="39"/>
      <c r="AI88" s="39"/>
      <c r="AJ88" s="38"/>
      <c r="AK88" s="38"/>
      <c r="AR88" s="1">
        <v>73</v>
      </c>
      <c r="AS88" s="1" t="str">
        <f t="shared" si="7"/>
        <v>6年1ヶ月</v>
      </c>
    </row>
    <row r="89" spans="1:45" x14ac:dyDescent="0.15">
      <c r="A89" s="38"/>
      <c r="B89" s="38">
        <v>26</v>
      </c>
      <c r="C89" s="87" t="str">
        <f t="shared" si="1"/>
        <v>2年2ヶ月 [72歳]</v>
      </c>
      <c r="D89" s="87"/>
      <c r="E89" s="87"/>
      <c r="F89" s="87"/>
      <c r="G89" s="87"/>
      <c r="H89" s="87"/>
      <c r="I89" s="87"/>
      <c r="J89" s="83">
        <f t="shared" si="2"/>
        <v>105000</v>
      </c>
      <c r="K89" s="83"/>
      <c r="L89" s="83"/>
      <c r="M89" s="83"/>
      <c r="N89" s="77">
        <v>0</v>
      </c>
      <c r="O89" s="78"/>
      <c r="P89" s="78"/>
      <c r="Q89" s="78"/>
      <c r="R89" s="71">
        <f t="shared" si="3"/>
        <v>187000</v>
      </c>
      <c r="S89" s="71"/>
      <c r="T89" s="71"/>
      <c r="U89" s="71"/>
      <c r="V89" s="71">
        <f t="shared" si="4"/>
        <v>133000</v>
      </c>
      <c r="W89" s="71"/>
      <c r="X89" s="71"/>
      <c r="Y89" s="72"/>
      <c r="Z89" s="60">
        <f t="shared" si="5"/>
        <v>5560000</v>
      </c>
      <c r="AA89" s="60"/>
      <c r="AB89" s="60"/>
      <c r="AC89" s="60"/>
      <c r="AD89" s="60">
        <f t="shared" si="6"/>
        <v>8500000</v>
      </c>
      <c r="AE89" s="60"/>
      <c r="AF89" s="60"/>
      <c r="AG89" s="60"/>
      <c r="AH89" s="39"/>
      <c r="AI89" s="39"/>
      <c r="AJ89" s="38"/>
      <c r="AK89" s="38"/>
      <c r="AR89" s="1">
        <v>74</v>
      </c>
      <c r="AS89" s="1" t="str">
        <f t="shared" si="7"/>
        <v>6年2ヶ月</v>
      </c>
    </row>
    <row r="90" spans="1:45" x14ac:dyDescent="0.15">
      <c r="A90" s="38"/>
      <c r="B90" s="38">
        <v>27</v>
      </c>
      <c r="C90" s="87" t="str">
        <f t="shared" si="1"/>
        <v>2年3ヶ月 [72歳]</v>
      </c>
      <c r="D90" s="87"/>
      <c r="E90" s="87"/>
      <c r="F90" s="87"/>
      <c r="G90" s="87"/>
      <c r="H90" s="87"/>
      <c r="I90" s="87"/>
      <c r="J90" s="83">
        <f t="shared" si="2"/>
        <v>105000</v>
      </c>
      <c r="K90" s="83"/>
      <c r="L90" s="83"/>
      <c r="M90" s="83"/>
      <c r="N90" s="77">
        <v>0</v>
      </c>
      <c r="O90" s="78"/>
      <c r="P90" s="78"/>
      <c r="Q90" s="78"/>
      <c r="R90" s="71">
        <f t="shared" si="3"/>
        <v>187000</v>
      </c>
      <c r="S90" s="71"/>
      <c r="T90" s="71"/>
      <c r="U90" s="71"/>
      <c r="V90" s="71">
        <f t="shared" si="4"/>
        <v>133000</v>
      </c>
      <c r="W90" s="71"/>
      <c r="X90" s="71"/>
      <c r="Y90" s="72"/>
      <c r="Z90" s="60">
        <f t="shared" si="5"/>
        <v>5345000</v>
      </c>
      <c r="AA90" s="60"/>
      <c r="AB90" s="60"/>
      <c r="AC90" s="60"/>
      <c r="AD90" s="60">
        <f t="shared" si="6"/>
        <v>8250000</v>
      </c>
      <c r="AE90" s="60"/>
      <c r="AF90" s="60"/>
      <c r="AG90" s="60"/>
      <c r="AH90" s="39"/>
      <c r="AI90" s="39"/>
      <c r="AJ90" s="38"/>
      <c r="AK90" s="38"/>
      <c r="AR90" s="1">
        <v>75</v>
      </c>
      <c r="AS90" s="1" t="str">
        <f t="shared" si="7"/>
        <v>6年3ヶ月</v>
      </c>
    </row>
    <row r="91" spans="1:45" x14ac:dyDescent="0.15">
      <c r="A91" s="38"/>
      <c r="B91" s="38">
        <v>28</v>
      </c>
      <c r="C91" s="87" t="str">
        <f t="shared" si="1"/>
        <v>2年4ヶ月 [72歳]</v>
      </c>
      <c r="D91" s="87"/>
      <c r="E91" s="87"/>
      <c r="F91" s="87"/>
      <c r="G91" s="87"/>
      <c r="H91" s="87"/>
      <c r="I91" s="87"/>
      <c r="J91" s="83">
        <f t="shared" si="2"/>
        <v>105000</v>
      </c>
      <c r="K91" s="83"/>
      <c r="L91" s="83"/>
      <c r="M91" s="83"/>
      <c r="N91" s="77">
        <v>0</v>
      </c>
      <c r="O91" s="78"/>
      <c r="P91" s="78"/>
      <c r="Q91" s="78"/>
      <c r="R91" s="71">
        <f t="shared" si="3"/>
        <v>187000</v>
      </c>
      <c r="S91" s="71"/>
      <c r="T91" s="71"/>
      <c r="U91" s="71"/>
      <c r="V91" s="71">
        <f t="shared" si="4"/>
        <v>133000</v>
      </c>
      <c r="W91" s="71"/>
      <c r="X91" s="71"/>
      <c r="Y91" s="72"/>
      <c r="Z91" s="60">
        <f t="shared" si="5"/>
        <v>5130000</v>
      </c>
      <c r="AA91" s="60"/>
      <c r="AB91" s="60"/>
      <c r="AC91" s="60"/>
      <c r="AD91" s="60">
        <f t="shared" si="6"/>
        <v>8000000</v>
      </c>
      <c r="AE91" s="60"/>
      <c r="AF91" s="60"/>
      <c r="AG91" s="60"/>
      <c r="AH91" s="39"/>
      <c r="AI91" s="39"/>
      <c r="AJ91" s="38"/>
      <c r="AK91" s="38"/>
      <c r="AR91" s="1">
        <v>76</v>
      </c>
      <c r="AS91" s="1" t="str">
        <f t="shared" si="7"/>
        <v>6年4ヶ月</v>
      </c>
    </row>
    <row r="92" spans="1:45" x14ac:dyDescent="0.15">
      <c r="A92" s="38"/>
      <c r="B92" s="38">
        <v>29</v>
      </c>
      <c r="C92" s="87" t="str">
        <f t="shared" si="1"/>
        <v>2年5ヶ月 [72歳]</v>
      </c>
      <c r="D92" s="87"/>
      <c r="E92" s="87"/>
      <c r="F92" s="87"/>
      <c r="G92" s="87"/>
      <c r="H92" s="87"/>
      <c r="I92" s="87"/>
      <c r="J92" s="83">
        <f t="shared" si="2"/>
        <v>105000</v>
      </c>
      <c r="K92" s="83"/>
      <c r="L92" s="83"/>
      <c r="M92" s="83"/>
      <c r="N92" s="77">
        <v>0</v>
      </c>
      <c r="O92" s="78"/>
      <c r="P92" s="78"/>
      <c r="Q92" s="78"/>
      <c r="R92" s="71">
        <f t="shared" si="3"/>
        <v>187000</v>
      </c>
      <c r="S92" s="71"/>
      <c r="T92" s="71"/>
      <c r="U92" s="71"/>
      <c r="V92" s="71">
        <f t="shared" si="4"/>
        <v>133000</v>
      </c>
      <c r="W92" s="71"/>
      <c r="X92" s="71"/>
      <c r="Y92" s="72"/>
      <c r="Z92" s="60">
        <f t="shared" si="5"/>
        <v>4915000</v>
      </c>
      <c r="AA92" s="60"/>
      <c r="AB92" s="60"/>
      <c r="AC92" s="60"/>
      <c r="AD92" s="60">
        <f t="shared" si="6"/>
        <v>7750000</v>
      </c>
      <c r="AE92" s="60"/>
      <c r="AF92" s="60"/>
      <c r="AG92" s="60"/>
      <c r="AH92" s="39"/>
      <c r="AI92" s="39"/>
      <c r="AJ92" s="38"/>
      <c r="AK92" s="38"/>
      <c r="AR92" s="1">
        <v>77</v>
      </c>
      <c r="AS92" s="1" t="str">
        <f t="shared" si="7"/>
        <v>6年5ヶ月</v>
      </c>
    </row>
    <row r="93" spans="1:45" x14ac:dyDescent="0.15">
      <c r="A93" s="38"/>
      <c r="B93" s="38">
        <v>30</v>
      </c>
      <c r="C93" s="87" t="str">
        <f t="shared" si="1"/>
        <v>2年6ヶ月 [72歳]</v>
      </c>
      <c r="D93" s="87"/>
      <c r="E93" s="87"/>
      <c r="F93" s="87"/>
      <c r="G93" s="87"/>
      <c r="H93" s="87"/>
      <c r="I93" s="87"/>
      <c r="J93" s="83">
        <f t="shared" si="2"/>
        <v>105000</v>
      </c>
      <c r="K93" s="83"/>
      <c r="L93" s="83"/>
      <c r="M93" s="83"/>
      <c r="N93" s="77">
        <v>0</v>
      </c>
      <c r="O93" s="78"/>
      <c r="P93" s="78"/>
      <c r="Q93" s="78"/>
      <c r="R93" s="71">
        <f t="shared" si="3"/>
        <v>187000</v>
      </c>
      <c r="S93" s="71"/>
      <c r="T93" s="71"/>
      <c r="U93" s="71"/>
      <c r="V93" s="71">
        <f t="shared" si="4"/>
        <v>133000</v>
      </c>
      <c r="W93" s="71"/>
      <c r="X93" s="71"/>
      <c r="Y93" s="72"/>
      <c r="Z93" s="60">
        <f t="shared" si="5"/>
        <v>4700000</v>
      </c>
      <c r="AA93" s="60"/>
      <c r="AB93" s="60"/>
      <c r="AC93" s="60"/>
      <c r="AD93" s="60">
        <f t="shared" si="6"/>
        <v>7500000</v>
      </c>
      <c r="AE93" s="60"/>
      <c r="AF93" s="60"/>
      <c r="AG93" s="60"/>
      <c r="AH93" s="39"/>
      <c r="AI93" s="39"/>
      <c r="AJ93" s="38"/>
      <c r="AK93" s="38"/>
      <c r="AR93" s="1">
        <v>78</v>
      </c>
      <c r="AS93" s="1" t="str">
        <f t="shared" si="7"/>
        <v>6年6ヶ月</v>
      </c>
    </row>
    <row r="94" spans="1:45" x14ac:dyDescent="0.15">
      <c r="A94" s="38"/>
      <c r="B94" s="38">
        <v>31</v>
      </c>
      <c r="C94" s="87" t="str">
        <f t="shared" si="1"/>
        <v>2年7ヶ月 [72歳]</v>
      </c>
      <c r="D94" s="87"/>
      <c r="E94" s="87"/>
      <c r="F94" s="87"/>
      <c r="G94" s="87"/>
      <c r="H94" s="87"/>
      <c r="I94" s="87"/>
      <c r="J94" s="83">
        <f t="shared" si="2"/>
        <v>105000</v>
      </c>
      <c r="K94" s="83"/>
      <c r="L94" s="83"/>
      <c r="M94" s="83"/>
      <c r="N94" s="77">
        <v>0</v>
      </c>
      <c r="O94" s="78"/>
      <c r="P94" s="78"/>
      <c r="Q94" s="78"/>
      <c r="R94" s="71">
        <f t="shared" si="3"/>
        <v>187000</v>
      </c>
      <c r="S94" s="71"/>
      <c r="T94" s="71"/>
      <c r="U94" s="71"/>
      <c r="V94" s="71">
        <f t="shared" si="4"/>
        <v>133000</v>
      </c>
      <c r="W94" s="71"/>
      <c r="X94" s="71"/>
      <c r="Y94" s="72"/>
      <c r="Z94" s="60">
        <f t="shared" si="5"/>
        <v>4485000</v>
      </c>
      <c r="AA94" s="60"/>
      <c r="AB94" s="60"/>
      <c r="AC94" s="60"/>
      <c r="AD94" s="60">
        <f t="shared" si="6"/>
        <v>7250000</v>
      </c>
      <c r="AE94" s="60"/>
      <c r="AF94" s="60"/>
      <c r="AG94" s="60"/>
      <c r="AH94" s="39"/>
      <c r="AI94" s="39"/>
      <c r="AJ94" s="38"/>
      <c r="AK94" s="38"/>
      <c r="AR94" s="1">
        <v>79</v>
      </c>
      <c r="AS94" s="1" t="str">
        <f t="shared" si="7"/>
        <v>6年7ヶ月</v>
      </c>
    </row>
    <row r="95" spans="1:45" x14ac:dyDescent="0.15">
      <c r="A95" s="38"/>
      <c r="B95" s="38">
        <v>32</v>
      </c>
      <c r="C95" s="87" t="str">
        <f t="shared" si="1"/>
        <v>2年8ヶ月 [72歳]</v>
      </c>
      <c r="D95" s="87"/>
      <c r="E95" s="87"/>
      <c r="F95" s="87"/>
      <c r="G95" s="87"/>
      <c r="H95" s="87"/>
      <c r="I95" s="87"/>
      <c r="J95" s="83">
        <f t="shared" si="2"/>
        <v>105000</v>
      </c>
      <c r="K95" s="83"/>
      <c r="L95" s="83"/>
      <c r="M95" s="83"/>
      <c r="N95" s="77">
        <v>0</v>
      </c>
      <c r="O95" s="78"/>
      <c r="P95" s="78"/>
      <c r="Q95" s="78"/>
      <c r="R95" s="71">
        <f t="shared" si="3"/>
        <v>187000</v>
      </c>
      <c r="S95" s="71"/>
      <c r="T95" s="71"/>
      <c r="U95" s="71"/>
      <c r="V95" s="71">
        <f t="shared" si="4"/>
        <v>133000</v>
      </c>
      <c r="W95" s="71"/>
      <c r="X95" s="71"/>
      <c r="Y95" s="72"/>
      <c r="Z95" s="60">
        <f t="shared" si="5"/>
        <v>4270000</v>
      </c>
      <c r="AA95" s="60"/>
      <c r="AB95" s="60"/>
      <c r="AC95" s="60"/>
      <c r="AD95" s="60">
        <f t="shared" si="6"/>
        <v>7000000</v>
      </c>
      <c r="AE95" s="60"/>
      <c r="AF95" s="60"/>
      <c r="AG95" s="60"/>
      <c r="AH95" s="39"/>
      <c r="AI95" s="39"/>
      <c r="AJ95" s="38"/>
      <c r="AK95" s="38"/>
      <c r="AR95" s="1">
        <v>80</v>
      </c>
      <c r="AS95" s="1" t="str">
        <f t="shared" si="7"/>
        <v>6年8ヶ月</v>
      </c>
    </row>
    <row r="96" spans="1:45" x14ac:dyDescent="0.15">
      <c r="A96" s="38"/>
      <c r="B96" s="38">
        <v>33</v>
      </c>
      <c r="C96" s="87" t="str">
        <f t="shared" si="1"/>
        <v>2年9ヶ月 [72歳]</v>
      </c>
      <c r="D96" s="87"/>
      <c r="E96" s="87"/>
      <c r="F96" s="87"/>
      <c r="G96" s="87"/>
      <c r="H96" s="87"/>
      <c r="I96" s="87"/>
      <c r="J96" s="83">
        <f t="shared" si="2"/>
        <v>105000</v>
      </c>
      <c r="K96" s="83"/>
      <c r="L96" s="83"/>
      <c r="M96" s="83"/>
      <c r="N96" s="77">
        <v>0</v>
      </c>
      <c r="O96" s="78"/>
      <c r="P96" s="78"/>
      <c r="Q96" s="78"/>
      <c r="R96" s="71">
        <f t="shared" si="3"/>
        <v>187000</v>
      </c>
      <c r="S96" s="71"/>
      <c r="T96" s="71"/>
      <c r="U96" s="71"/>
      <c r="V96" s="71">
        <f t="shared" si="4"/>
        <v>133000</v>
      </c>
      <c r="W96" s="71"/>
      <c r="X96" s="71"/>
      <c r="Y96" s="72"/>
      <c r="Z96" s="60">
        <f t="shared" si="5"/>
        <v>4055000</v>
      </c>
      <c r="AA96" s="60"/>
      <c r="AB96" s="60"/>
      <c r="AC96" s="60"/>
      <c r="AD96" s="60">
        <f t="shared" si="6"/>
        <v>6750000</v>
      </c>
      <c r="AE96" s="60"/>
      <c r="AF96" s="60"/>
      <c r="AG96" s="60"/>
      <c r="AH96" s="39"/>
      <c r="AI96" s="39"/>
      <c r="AJ96" s="38"/>
      <c r="AK96" s="38"/>
      <c r="AR96" s="1">
        <v>81</v>
      </c>
      <c r="AS96" s="1" t="str">
        <f t="shared" si="7"/>
        <v>6年9ヶ月</v>
      </c>
    </row>
    <row r="97" spans="1:45" x14ac:dyDescent="0.15">
      <c r="A97" s="38"/>
      <c r="B97" s="38">
        <v>34</v>
      </c>
      <c r="C97" s="87" t="str">
        <f t="shared" si="1"/>
        <v>2年10ヶ月 [72歳]</v>
      </c>
      <c r="D97" s="87"/>
      <c r="E97" s="87"/>
      <c r="F97" s="87"/>
      <c r="G97" s="87"/>
      <c r="H97" s="87"/>
      <c r="I97" s="87"/>
      <c r="J97" s="83">
        <f t="shared" si="2"/>
        <v>105000</v>
      </c>
      <c r="K97" s="83"/>
      <c r="L97" s="83"/>
      <c r="M97" s="83"/>
      <c r="N97" s="77">
        <v>0</v>
      </c>
      <c r="O97" s="78"/>
      <c r="P97" s="78"/>
      <c r="Q97" s="78"/>
      <c r="R97" s="71">
        <f t="shared" si="3"/>
        <v>187000</v>
      </c>
      <c r="S97" s="71"/>
      <c r="T97" s="71"/>
      <c r="U97" s="71"/>
      <c r="V97" s="71">
        <f t="shared" si="4"/>
        <v>133000</v>
      </c>
      <c r="W97" s="71"/>
      <c r="X97" s="71"/>
      <c r="Y97" s="72"/>
      <c r="Z97" s="60">
        <f t="shared" si="5"/>
        <v>3840000</v>
      </c>
      <c r="AA97" s="60"/>
      <c r="AB97" s="60"/>
      <c r="AC97" s="60"/>
      <c r="AD97" s="60">
        <f t="shared" si="6"/>
        <v>6500000</v>
      </c>
      <c r="AE97" s="60"/>
      <c r="AF97" s="60"/>
      <c r="AG97" s="60"/>
      <c r="AH97" s="39"/>
      <c r="AI97" s="39"/>
      <c r="AJ97" s="38"/>
      <c r="AK97" s="38"/>
      <c r="AR97" s="1">
        <v>82</v>
      </c>
      <c r="AS97" s="1" t="str">
        <f t="shared" si="7"/>
        <v>6年10ヶ月</v>
      </c>
    </row>
    <row r="98" spans="1:45" x14ac:dyDescent="0.15">
      <c r="A98" s="38"/>
      <c r="B98" s="38">
        <v>35</v>
      </c>
      <c r="C98" s="88" t="str">
        <f t="shared" si="1"/>
        <v>2年11ヶ月 [72歳]</v>
      </c>
      <c r="D98" s="88"/>
      <c r="E98" s="88"/>
      <c r="F98" s="88"/>
      <c r="G98" s="88"/>
      <c r="H98" s="88"/>
      <c r="I98" s="88"/>
      <c r="J98" s="84">
        <f t="shared" si="2"/>
        <v>105000</v>
      </c>
      <c r="K98" s="84"/>
      <c r="L98" s="84"/>
      <c r="M98" s="84"/>
      <c r="N98" s="79">
        <v>0</v>
      </c>
      <c r="O98" s="80"/>
      <c r="P98" s="80"/>
      <c r="Q98" s="80"/>
      <c r="R98" s="65">
        <f t="shared" si="3"/>
        <v>187000</v>
      </c>
      <c r="S98" s="65"/>
      <c r="T98" s="65"/>
      <c r="U98" s="65"/>
      <c r="V98" s="65">
        <f t="shared" si="4"/>
        <v>133000</v>
      </c>
      <c r="W98" s="65"/>
      <c r="X98" s="65"/>
      <c r="Y98" s="66"/>
      <c r="Z98" s="61">
        <f t="shared" si="5"/>
        <v>3625000</v>
      </c>
      <c r="AA98" s="61"/>
      <c r="AB98" s="61"/>
      <c r="AC98" s="61"/>
      <c r="AD98" s="61">
        <f t="shared" si="6"/>
        <v>6250000</v>
      </c>
      <c r="AE98" s="61"/>
      <c r="AF98" s="61"/>
      <c r="AG98" s="61"/>
      <c r="AH98" s="39"/>
      <c r="AI98" s="39"/>
      <c r="AJ98" s="38"/>
      <c r="AK98" s="38"/>
      <c r="AR98" s="1">
        <v>83</v>
      </c>
      <c r="AS98" s="1" t="str">
        <f t="shared" si="7"/>
        <v>6年11ヶ月</v>
      </c>
    </row>
    <row r="99" spans="1:45" x14ac:dyDescent="0.15">
      <c r="A99" s="38"/>
      <c r="B99" s="38">
        <v>36</v>
      </c>
      <c r="C99" s="91" t="str">
        <f t="shared" si="1"/>
        <v>3年0ヶ月 [73歳]</v>
      </c>
      <c r="D99" s="91"/>
      <c r="E99" s="91"/>
      <c r="F99" s="91"/>
      <c r="G99" s="91"/>
      <c r="H99" s="91"/>
      <c r="I99" s="91"/>
      <c r="J99" s="86">
        <f t="shared" si="2"/>
        <v>105000</v>
      </c>
      <c r="K99" s="86"/>
      <c r="L99" s="86"/>
      <c r="M99" s="86"/>
      <c r="N99" s="81">
        <v>0</v>
      </c>
      <c r="O99" s="82"/>
      <c r="P99" s="82"/>
      <c r="Q99" s="82"/>
      <c r="R99" s="73">
        <f t="shared" si="3"/>
        <v>187000</v>
      </c>
      <c r="S99" s="73"/>
      <c r="T99" s="73"/>
      <c r="U99" s="73"/>
      <c r="V99" s="73">
        <f t="shared" si="4"/>
        <v>133000</v>
      </c>
      <c r="W99" s="73"/>
      <c r="X99" s="73"/>
      <c r="Y99" s="74"/>
      <c r="Z99" s="62">
        <f t="shared" si="5"/>
        <v>3410000</v>
      </c>
      <c r="AA99" s="62"/>
      <c r="AB99" s="62"/>
      <c r="AC99" s="62"/>
      <c r="AD99" s="62">
        <f t="shared" si="6"/>
        <v>6000000</v>
      </c>
      <c r="AE99" s="62"/>
      <c r="AF99" s="62"/>
      <c r="AG99" s="62"/>
      <c r="AH99" s="39"/>
      <c r="AI99" s="39"/>
      <c r="AJ99" s="38"/>
      <c r="AK99" s="38"/>
      <c r="AR99" s="1">
        <v>84</v>
      </c>
      <c r="AS99" s="1" t="str">
        <f t="shared" si="7"/>
        <v>7年0ヶ月</v>
      </c>
    </row>
    <row r="100" spans="1:45" x14ac:dyDescent="0.15">
      <c r="A100" s="38"/>
      <c r="B100" s="38">
        <v>37</v>
      </c>
      <c r="C100" s="87" t="str">
        <f t="shared" si="1"/>
        <v>3年1ヶ月 [73歳]</v>
      </c>
      <c r="D100" s="87"/>
      <c r="E100" s="87"/>
      <c r="F100" s="87"/>
      <c r="G100" s="87"/>
      <c r="H100" s="87"/>
      <c r="I100" s="87"/>
      <c r="J100" s="83">
        <f t="shared" si="2"/>
        <v>105000</v>
      </c>
      <c r="K100" s="83"/>
      <c r="L100" s="83"/>
      <c r="M100" s="83"/>
      <c r="N100" s="77">
        <v>0</v>
      </c>
      <c r="O100" s="78"/>
      <c r="P100" s="78"/>
      <c r="Q100" s="78"/>
      <c r="R100" s="71">
        <f t="shared" si="3"/>
        <v>187000</v>
      </c>
      <c r="S100" s="71"/>
      <c r="T100" s="71"/>
      <c r="U100" s="71"/>
      <c r="V100" s="71">
        <f t="shared" si="4"/>
        <v>133000</v>
      </c>
      <c r="W100" s="71"/>
      <c r="X100" s="71"/>
      <c r="Y100" s="72"/>
      <c r="Z100" s="60">
        <f t="shared" si="5"/>
        <v>3195000</v>
      </c>
      <c r="AA100" s="60"/>
      <c r="AB100" s="60"/>
      <c r="AC100" s="60"/>
      <c r="AD100" s="60">
        <f t="shared" si="6"/>
        <v>5750000</v>
      </c>
      <c r="AE100" s="60"/>
      <c r="AF100" s="60"/>
      <c r="AG100" s="60"/>
      <c r="AH100" s="39"/>
      <c r="AI100" s="39"/>
      <c r="AJ100" s="38"/>
      <c r="AK100" s="38"/>
      <c r="AR100" s="1">
        <v>85</v>
      </c>
      <c r="AS100" s="1" t="str">
        <f t="shared" si="7"/>
        <v>7年1ヶ月</v>
      </c>
    </row>
    <row r="101" spans="1:45" x14ac:dyDescent="0.15">
      <c r="A101" s="38"/>
      <c r="B101" s="38">
        <v>38</v>
      </c>
      <c r="C101" s="87" t="str">
        <f t="shared" si="1"/>
        <v>3年2ヶ月 [73歳]</v>
      </c>
      <c r="D101" s="87"/>
      <c r="E101" s="87"/>
      <c r="F101" s="87"/>
      <c r="G101" s="87"/>
      <c r="H101" s="87"/>
      <c r="I101" s="87"/>
      <c r="J101" s="83">
        <f t="shared" si="2"/>
        <v>105000</v>
      </c>
      <c r="K101" s="83"/>
      <c r="L101" s="83"/>
      <c r="M101" s="83"/>
      <c r="N101" s="77">
        <v>0</v>
      </c>
      <c r="O101" s="78"/>
      <c r="P101" s="78"/>
      <c r="Q101" s="78"/>
      <c r="R101" s="71">
        <f t="shared" si="3"/>
        <v>187000</v>
      </c>
      <c r="S101" s="71"/>
      <c r="T101" s="71"/>
      <c r="U101" s="71"/>
      <c r="V101" s="71">
        <f t="shared" si="4"/>
        <v>133000</v>
      </c>
      <c r="W101" s="71"/>
      <c r="X101" s="71"/>
      <c r="Y101" s="72"/>
      <c r="Z101" s="60">
        <f t="shared" si="5"/>
        <v>2980000</v>
      </c>
      <c r="AA101" s="60"/>
      <c r="AB101" s="60"/>
      <c r="AC101" s="60"/>
      <c r="AD101" s="60">
        <f t="shared" si="6"/>
        <v>5500000</v>
      </c>
      <c r="AE101" s="60"/>
      <c r="AF101" s="60"/>
      <c r="AG101" s="60"/>
      <c r="AH101" s="39"/>
      <c r="AI101" s="39"/>
      <c r="AJ101" s="38"/>
      <c r="AK101" s="38"/>
      <c r="AR101" s="1">
        <v>86</v>
      </c>
      <c r="AS101" s="1" t="str">
        <f t="shared" si="7"/>
        <v>7年2ヶ月</v>
      </c>
    </row>
    <row r="102" spans="1:45" x14ac:dyDescent="0.15">
      <c r="A102" s="38"/>
      <c r="B102" s="38">
        <v>39</v>
      </c>
      <c r="C102" s="87" t="str">
        <f t="shared" si="1"/>
        <v>3年3ヶ月 [73歳]</v>
      </c>
      <c r="D102" s="87"/>
      <c r="E102" s="87"/>
      <c r="F102" s="87"/>
      <c r="G102" s="87"/>
      <c r="H102" s="87"/>
      <c r="I102" s="87"/>
      <c r="J102" s="83">
        <f t="shared" si="2"/>
        <v>105000</v>
      </c>
      <c r="K102" s="83"/>
      <c r="L102" s="83"/>
      <c r="M102" s="83"/>
      <c r="N102" s="77">
        <v>0</v>
      </c>
      <c r="O102" s="78"/>
      <c r="P102" s="78"/>
      <c r="Q102" s="78"/>
      <c r="R102" s="71">
        <f t="shared" si="3"/>
        <v>187000</v>
      </c>
      <c r="S102" s="71"/>
      <c r="T102" s="71"/>
      <c r="U102" s="71"/>
      <c r="V102" s="71">
        <f t="shared" si="4"/>
        <v>133000</v>
      </c>
      <c r="W102" s="71"/>
      <c r="X102" s="71"/>
      <c r="Y102" s="72"/>
      <c r="Z102" s="60">
        <f t="shared" si="5"/>
        <v>2765000</v>
      </c>
      <c r="AA102" s="60"/>
      <c r="AB102" s="60"/>
      <c r="AC102" s="60"/>
      <c r="AD102" s="60">
        <f t="shared" si="6"/>
        <v>5250000</v>
      </c>
      <c r="AE102" s="60"/>
      <c r="AF102" s="60"/>
      <c r="AG102" s="60"/>
      <c r="AH102" s="39"/>
      <c r="AI102" s="39"/>
      <c r="AJ102" s="38"/>
      <c r="AK102" s="38"/>
      <c r="AR102" s="1">
        <v>87</v>
      </c>
      <c r="AS102" s="1" t="str">
        <f t="shared" si="7"/>
        <v>7年3ヶ月</v>
      </c>
    </row>
    <row r="103" spans="1:45" x14ac:dyDescent="0.15">
      <c r="A103" s="38"/>
      <c r="B103" s="38">
        <v>40</v>
      </c>
      <c r="C103" s="87" t="str">
        <f t="shared" si="1"/>
        <v>3年4ヶ月 [73歳]</v>
      </c>
      <c r="D103" s="87"/>
      <c r="E103" s="87"/>
      <c r="F103" s="87"/>
      <c r="G103" s="87"/>
      <c r="H103" s="87"/>
      <c r="I103" s="87"/>
      <c r="J103" s="83">
        <f t="shared" si="2"/>
        <v>105000</v>
      </c>
      <c r="K103" s="83"/>
      <c r="L103" s="83"/>
      <c r="M103" s="83"/>
      <c r="N103" s="77">
        <v>0</v>
      </c>
      <c r="O103" s="78"/>
      <c r="P103" s="78"/>
      <c r="Q103" s="78"/>
      <c r="R103" s="71">
        <f t="shared" si="3"/>
        <v>187000</v>
      </c>
      <c r="S103" s="71"/>
      <c r="T103" s="71"/>
      <c r="U103" s="71"/>
      <c r="V103" s="71">
        <f t="shared" si="4"/>
        <v>133000</v>
      </c>
      <c r="W103" s="71"/>
      <c r="X103" s="71"/>
      <c r="Y103" s="72"/>
      <c r="Z103" s="60">
        <f t="shared" si="5"/>
        <v>2550000</v>
      </c>
      <c r="AA103" s="60"/>
      <c r="AB103" s="60"/>
      <c r="AC103" s="60"/>
      <c r="AD103" s="60">
        <f t="shared" si="6"/>
        <v>5000000</v>
      </c>
      <c r="AE103" s="60"/>
      <c r="AF103" s="60"/>
      <c r="AG103" s="60"/>
      <c r="AH103" s="39"/>
      <c r="AI103" s="39"/>
      <c r="AJ103" s="38"/>
      <c r="AK103" s="38"/>
      <c r="AR103" s="1">
        <v>88</v>
      </c>
      <c r="AS103" s="1" t="str">
        <f t="shared" si="7"/>
        <v>7年4ヶ月</v>
      </c>
    </row>
    <row r="104" spans="1:45" x14ac:dyDescent="0.15">
      <c r="A104" s="38"/>
      <c r="B104" s="38">
        <v>41</v>
      </c>
      <c r="C104" s="87" t="str">
        <f t="shared" si="1"/>
        <v>3年5ヶ月 [73歳]</v>
      </c>
      <c r="D104" s="87"/>
      <c r="E104" s="87"/>
      <c r="F104" s="87"/>
      <c r="G104" s="87"/>
      <c r="H104" s="87"/>
      <c r="I104" s="87"/>
      <c r="J104" s="83">
        <f t="shared" si="2"/>
        <v>105000</v>
      </c>
      <c r="K104" s="83"/>
      <c r="L104" s="83"/>
      <c r="M104" s="83"/>
      <c r="N104" s="77">
        <v>0</v>
      </c>
      <c r="O104" s="78"/>
      <c r="P104" s="78"/>
      <c r="Q104" s="78"/>
      <c r="R104" s="71">
        <f t="shared" si="3"/>
        <v>187000</v>
      </c>
      <c r="S104" s="71"/>
      <c r="T104" s="71"/>
      <c r="U104" s="71"/>
      <c r="V104" s="71">
        <f t="shared" si="4"/>
        <v>133000</v>
      </c>
      <c r="W104" s="71"/>
      <c r="X104" s="71"/>
      <c r="Y104" s="72"/>
      <c r="Z104" s="60">
        <f t="shared" si="5"/>
        <v>2335000</v>
      </c>
      <c r="AA104" s="60"/>
      <c r="AB104" s="60"/>
      <c r="AC104" s="60"/>
      <c r="AD104" s="60">
        <f t="shared" si="6"/>
        <v>4750000</v>
      </c>
      <c r="AE104" s="60"/>
      <c r="AF104" s="60"/>
      <c r="AG104" s="60"/>
      <c r="AH104" s="39"/>
      <c r="AI104" s="39"/>
      <c r="AJ104" s="38"/>
      <c r="AK104" s="38"/>
      <c r="AR104" s="1">
        <v>89</v>
      </c>
      <c r="AS104" s="1" t="str">
        <f t="shared" si="7"/>
        <v>7年5ヶ月</v>
      </c>
    </row>
    <row r="105" spans="1:45" x14ac:dyDescent="0.15">
      <c r="A105" s="38"/>
      <c r="B105" s="38">
        <v>42</v>
      </c>
      <c r="C105" s="87" t="str">
        <f t="shared" si="1"/>
        <v>3年6ヶ月 [73歳]</v>
      </c>
      <c r="D105" s="87"/>
      <c r="E105" s="87"/>
      <c r="F105" s="87"/>
      <c r="G105" s="87"/>
      <c r="H105" s="87"/>
      <c r="I105" s="87"/>
      <c r="J105" s="83">
        <f t="shared" si="2"/>
        <v>105000</v>
      </c>
      <c r="K105" s="83"/>
      <c r="L105" s="83"/>
      <c r="M105" s="83"/>
      <c r="N105" s="77">
        <v>0</v>
      </c>
      <c r="O105" s="78"/>
      <c r="P105" s="78"/>
      <c r="Q105" s="78"/>
      <c r="R105" s="71">
        <f t="shared" si="3"/>
        <v>187000</v>
      </c>
      <c r="S105" s="71"/>
      <c r="T105" s="71"/>
      <c r="U105" s="71"/>
      <c r="V105" s="71">
        <f t="shared" si="4"/>
        <v>133000</v>
      </c>
      <c r="W105" s="71"/>
      <c r="X105" s="71"/>
      <c r="Y105" s="72"/>
      <c r="Z105" s="60">
        <f t="shared" si="5"/>
        <v>2120000</v>
      </c>
      <c r="AA105" s="60"/>
      <c r="AB105" s="60"/>
      <c r="AC105" s="60"/>
      <c r="AD105" s="60">
        <f t="shared" si="6"/>
        <v>4500000</v>
      </c>
      <c r="AE105" s="60"/>
      <c r="AF105" s="60"/>
      <c r="AG105" s="60"/>
      <c r="AH105" s="39"/>
      <c r="AI105" s="39"/>
      <c r="AJ105" s="38"/>
      <c r="AK105" s="38"/>
      <c r="AR105" s="1">
        <v>90</v>
      </c>
      <c r="AS105" s="1" t="str">
        <f t="shared" si="7"/>
        <v>7年6ヶ月</v>
      </c>
    </row>
    <row r="106" spans="1:45" x14ac:dyDescent="0.15">
      <c r="A106" s="38"/>
      <c r="B106" s="38">
        <v>43</v>
      </c>
      <c r="C106" s="87" t="str">
        <f t="shared" si="1"/>
        <v>3年7ヶ月 [73歳]</v>
      </c>
      <c r="D106" s="87"/>
      <c r="E106" s="87"/>
      <c r="F106" s="87"/>
      <c r="G106" s="87"/>
      <c r="H106" s="87"/>
      <c r="I106" s="87"/>
      <c r="J106" s="83">
        <f t="shared" si="2"/>
        <v>105000</v>
      </c>
      <c r="K106" s="83"/>
      <c r="L106" s="83"/>
      <c r="M106" s="83"/>
      <c r="N106" s="77">
        <v>0</v>
      </c>
      <c r="O106" s="78"/>
      <c r="P106" s="78"/>
      <c r="Q106" s="78"/>
      <c r="R106" s="71">
        <f t="shared" si="3"/>
        <v>187000</v>
      </c>
      <c r="S106" s="71"/>
      <c r="T106" s="71"/>
      <c r="U106" s="71"/>
      <c r="V106" s="71">
        <f t="shared" si="4"/>
        <v>133000</v>
      </c>
      <c r="W106" s="71"/>
      <c r="X106" s="71"/>
      <c r="Y106" s="72"/>
      <c r="Z106" s="60">
        <f t="shared" si="5"/>
        <v>1905000</v>
      </c>
      <c r="AA106" s="60"/>
      <c r="AB106" s="60"/>
      <c r="AC106" s="60"/>
      <c r="AD106" s="60">
        <f t="shared" si="6"/>
        <v>4250000</v>
      </c>
      <c r="AE106" s="60"/>
      <c r="AF106" s="60"/>
      <c r="AG106" s="60"/>
      <c r="AH106" s="39"/>
      <c r="AI106" s="39"/>
      <c r="AJ106" s="38"/>
      <c r="AK106" s="38"/>
      <c r="AR106" s="1">
        <v>91</v>
      </c>
      <c r="AS106" s="1" t="str">
        <f t="shared" si="7"/>
        <v>7年7ヶ月</v>
      </c>
    </row>
    <row r="107" spans="1:45" x14ac:dyDescent="0.15">
      <c r="A107" s="38"/>
      <c r="B107" s="38">
        <v>44</v>
      </c>
      <c r="C107" s="87" t="str">
        <f t="shared" si="1"/>
        <v>3年8ヶ月 [73歳]</v>
      </c>
      <c r="D107" s="87"/>
      <c r="E107" s="87"/>
      <c r="F107" s="87"/>
      <c r="G107" s="87"/>
      <c r="H107" s="87"/>
      <c r="I107" s="87"/>
      <c r="J107" s="83">
        <f t="shared" si="2"/>
        <v>105000</v>
      </c>
      <c r="K107" s="83"/>
      <c r="L107" s="83"/>
      <c r="M107" s="83"/>
      <c r="N107" s="77">
        <v>0</v>
      </c>
      <c r="O107" s="78"/>
      <c r="P107" s="78"/>
      <c r="Q107" s="78"/>
      <c r="R107" s="71">
        <f t="shared" si="3"/>
        <v>187000</v>
      </c>
      <c r="S107" s="71"/>
      <c r="T107" s="71"/>
      <c r="U107" s="71"/>
      <c r="V107" s="71">
        <f t="shared" si="4"/>
        <v>133000</v>
      </c>
      <c r="W107" s="71"/>
      <c r="X107" s="71"/>
      <c r="Y107" s="72"/>
      <c r="Z107" s="60">
        <f t="shared" si="5"/>
        <v>1690000</v>
      </c>
      <c r="AA107" s="60"/>
      <c r="AB107" s="60"/>
      <c r="AC107" s="60"/>
      <c r="AD107" s="60">
        <f t="shared" si="6"/>
        <v>4000000</v>
      </c>
      <c r="AE107" s="60"/>
      <c r="AF107" s="60"/>
      <c r="AG107" s="60"/>
      <c r="AH107" s="39"/>
      <c r="AI107" s="39"/>
      <c r="AJ107" s="38"/>
      <c r="AK107" s="38"/>
      <c r="AR107" s="1">
        <v>92</v>
      </c>
      <c r="AS107" s="1" t="str">
        <f t="shared" si="7"/>
        <v>7年8ヶ月</v>
      </c>
    </row>
    <row r="108" spans="1:45" x14ac:dyDescent="0.15">
      <c r="A108" s="38"/>
      <c r="B108" s="38">
        <v>45</v>
      </c>
      <c r="C108" s="87" t="str">
        <f t="shared" si="1"/>
        <v>3年9ヶ月 [73歳]</v>
      </c>
      <c r="D108" s="87"/>
      <c r="E108" s="87"/>
      <c r="F108" s="87"/>
      <c r="G108" s="87"/>
      <c r="H108" s="87"/>
      <c r="I108" s="87"/>
      <c r="J108" s="83">
        <f t="shared" si="2"/>
        <v>105000</v>
      </c>
      <c r="K108" s="83"/>
      <c r="L108" s="83"/>
      <c r="M108" s="83"/>
      <c r="N108" s="77">
        <v>0</v>
      </c>
      <c r="O108" s="78"/>
      <c r="P108" s="78"/>
      <c r="Q108" s="78"/>
      <c r="R108" s="71">
        <f t="shared" si="3"/>
        <v>187000</v>
      </c>
      <c r="S108" s="71"/>
      <c r="T108" s="71"/>
      <c r="U108" s="71"/>
      <c r="V108" s="71">
        <f t="shared" si="4"/>
        <v>133000</v>
      </c>
      <c r="W108" s="71"/>
      <c r="X108" s="71"/>
      <c r="Y108" s="72"/>
      <c r="Z108" s="60">
        <f t="shared" si="5"/>
        <v>1475000</v>
      </c>
      <c r="AA108" s="60"/>
      <c r="AB108" s="60"/>
      <c r="AC108" s="60"/>
      <c r="AD108" s="60">
        <f t="shared" si="6"/>
        <v>3750000</v>
      </c>
      <c r="AE108" s="60"/>
      <c r="AF108" s="60"/>
      <c r="AG108" s="60"/>
      <c r="AH108" s="39"/>
      <c r="AI108" s="39"/>
      <c r="AJ108" s="38"/>
      <c r="AK108" s="38"/>
      <c r="AR108" s="1">
        <v>93</v>
      </c>
      <c r="AS108" s="1" t="str">
        <f t="shared" si="7"/>
        <v>7年9ヶ月</v>
      </c>
    </row>
    <row r="109" spans="1:45" x14ac:dyDescent="0.15">
      <c r="A109" s="38"/>
      <c r="B109" s="38">
        <v>46</v>
      </c>
      <c r="C109" s="87" t="str">
        <f t="shared" si="1"/>
        <v>3年10ヶ月 [73歳]</v>
      </c>
      <c r="D109" s="87"/>
      <c r="E109" s="87"/>
      <c r="F109" s="87"/>
      <c r="G109" s="87"/>
      <c r="H109" s="87"/>
      <c r="I109" s="87"/>
      <c r="J109" s="83">
        <f t="shared" si="2"/>
        <v>105000</v>
      </c>
      <c r="K109" s="83"/>
      <c r="L109" s="83"/>
      <c r="M109" s="83"/>
      <c r="N109" s="77">
        <v>0</v>
      </c>
      <c r="O109" s="78"/>
      <c r="P109" s="78"/>
      <c r="Q109" s="78"/>
      <c r="R109" s="71">
        <f t="shared" si="3"/>
        <v>187000</v>
      </c>
      <c r="S109" s="71"/>
      <c r="T109" s="71"/>
      <c r="U109" s="71"/>
      <c r="V109" s="71">
        <f t="shared" si="4"/>
        <v>133000</v>
      </c>
      <c r="W109" s="71"/>
      <c r="X109" s="71"/>
      <c r="Y109" s="72"/>
      <c r="Z109" s="60">
        <f t="shared" si="5"/>
        <v>1260000</v>
      </c>
      <c r="AA109" s="60"/>
      <c r="AB109" s="60"/>
      <c r="AC109" s="60"/>
      <c r="AD109" s="60">
        <f t="shared" si="6"/>
        <v>3500000</v>
      </c>
      <c r="AE109" s="60"/>
      <c r="AF109" s="60"/>
      <c r="AG109" s="60"/>
      <c r="AH109" s="39"/>
      <c r="AI109" s="39"/>
      <c r="AJ109" s="38"/>
      <c r="AK109" s="38"/>
      <c r="AR109" s="1">
        <v>94</v>
      </c>
      <c r="AS109" s="1" t="str">
        <f t="shared" si="7"/>
        <v>7年10ヶ月</v>
      </c>
    </row>
    <row r="110" spans="1:45" x14ac:dyDescent="0.15">
      <c r="A110" s="38"/>
      <c r="B110" s="38">
        <v>47</v>
      </c>
      <c r="C110" s="88" t="str">
        <f t="shared" si="1"/>
        <v>3年11ヶ月 [73歳]</v>
      </c>
      <c r="D110" s="88"/>
      <c r="E110" s="88"/>
      <c r="F110" s="88"/>
      <c r="G110" s="88"/>
      <c r="H110" s="88"/>
      <c r="I110" s="88"/>
      <c r="J110" s="84">
        <f t="shared" si="2"/>
        <v>105000</v>
      </c>
      <c r="K110" s="84"/>
      <c r="L110" s="84"/>
      <c r="M110" s="84"/>
      <c r="N110" s="79">
        <v>0</v>
      </c>
      <c r="O110" s="80"/>
      <c r="P110" s="80"/>
      <c r="Q110" s="80"/>
      <c r="R110" s="65">
        <f t="shared" si="3"/>
        <v>187000</v>
      </c>
      <c r="S110" s="65"/>
      <c r="T110" s="65"/>
      <c r="U110" s="65"/>
      <c r="V110" s="65">
        <f t="shared" si="4"/>
        <v>133000</v>
      </c>
      <c r="W110" s="65"/>
      <c r="X110" s="65"/>
      <c r="Y110" s="66"/>
      <c r="Z110" s="61">
        <f t="shared" si="5"/>
        <v>1045000</v>
      </c>
      <c r="AA110" s="61"/>
      <c r="AB110" s="61"/>
      <c r="AC110" s="61"/>
      <c r="AD110" s="61">
        <f t="shared" si="6"/>
        <v>3250000</v>
      </c>
      <c r="AE110" s="61"/>
      <c r="AF110" s="61"/>
      <c r="AG110" s="61"/>
      <c r="AH110" s="39"/>
      <c r="AI110" s="39"/>
      <c r="AJ110" s="38"/>
      <c r="AK110" s="38"/>
      <c r="AR110" s="1">
        <v>95</v>
      </c>
      <c r="AS110" s="1" t="str">
        <f t="shared" si="7"/>
        <v>7年11ヶ月</v>
      </c>
    </row>
    <row r="111" spans="1:45" x14ac:dyDescent="0.15">
      <c r="A111" s="38"/>
      <c r="B111" s="38">
        <v>48</v>
      </c>
      <c r="C111" s="91" t="str">
        <f t="shared" si="1"/>
        <v>4年0ヶ月 [74歳]</v>
      </c>
      <c r="D111" s="91"/>
      <c r="E111" s="91"/>
      <c r="F111" s="91"/>
      <c r="G111" s="91"/>
      <c r="H111" s="91"/>
      <c r="I111" s="91"/>
      <c r="J111" s="86">
        <f t="shared" si="2"/>
        <v>105000</v>
      </c>
      <c r="K111" s="86"/>
      <c r="L111" s="86"/>
      <c r="M111" s="86"/>
      <c r="N111" s="81">
        <v>0</v>
      </c>
      <c r="O111" s="82"/>
      <c r="P111" s="82"/>
      <c r="Q111" s="82"/>
      <c r="R111" s="73">
        <f t="shared" si="3"/>
        <v>187000</v>
      </c>
      <c r="S111" s="73"/>
      <c r="T111" s="73"/>
      <c r="U111" s="73"/>
      <c r="V111" s="73">
        <f t="shared" si="4"/>
        <v>133000</v>
      </c>
      <c r="W111" s="73"/>
      <c r="X111" s="73"/>
      <c r="Y111" s="74"/>
      <c r="Z111" s="62">
        <f t="shared" si="5"/>
        <v>830000</v>
      </c>
      <c r="AA111" s="62"/>
      <c r="AB111" s="62"/>
      <c r="AC111" s="62"/>
      <c r="AD111" s="62">
        <f t="shared" si="6"/>
        <v>3000000</v>
      </c>
      <c r="AE111" s="62"/>
      <c r="AF111" s="62"/>
      <c r="AG111" s="62"/>
      <c r="AH111" s="39"/>
      <c r="AI111" s="39"/>
      <c r="AJ111" s="38"/>
      <c r="AK111" s="38"/>
      <c r="AR111" s="1">
        <v>96</v>
      </c>
      <c r="AS111" s="1" t="str">
        <f t="shared" si="7"/>
        <v>8年0ヶ月</v>
      </c>
    </row>
    <row r="112" spans="1:45" x14ac:dyDescent="0.15">
      <c r="A112" s="38"/>
      <c r="B112" s="38">
        <v>49</v>
      </c>
      <c r="C112" s="87" t="str">
        <f t="shared" si="1"/>
        <v>4年1ヶ月 [74歳]</v>
      </c>
      <c r="D112" s="87"/>
      <c r="E112" s="87"/>
      <c r="F112" s="87"/>
      <c r="G112" s="87"/>
      <c r="H112" s="87"/>
      <c r="I112" s="87"/>
      <c r="J112" s="83">
        <f t="shared" si="2"/>
        <v>105000</v>
      </c>
      <c r="K112" s="83"/>
      <c r="L112" s="83"/>
      <c r="M112" s="83"/>
      <c r="N112" s="77">
        <v>0</v>
      </c>
      <c r="O112" s="78"/>
      <c r="P112" s="78"/>
      <c r="Q112" s="78"/>
      <c r="R112" s="71">
        <f t="shared" si="3"/>
        <v>187000</v>
      </c>
      <c r="S112" s="71"/>
      <c r="T112" s="71"/>
      <c r="U112" s="71"/>
      <c r="V112" s="71">
        <f t="shared" si="4"/>
        <v>133000</v>
      </c>
      <c r="W112" s="71"/>
      <c r="X112" s="71"/>
      <c r="Y112" s="72"/>
      <c r="Z112" s="60">
        <f t="shared" si="5"/>
        <v>615000</v>
      </c>
      <c r="AA112" s="60"/>
      <c r="AB112" s="60"/>
      <c r="AC112" s="60"/>
      <c r="AD112" s="60">
        <f t="shared" si="6"/>
        <v>2750000</v>
      </c>
      <c r="AE112" s="60"/>
      <c r="AF112" s="60"/>
      <c r="AG112" s="60"/>
      <c r="AH112" s="39"/>
      <c r="AI112" s="39"/>
      <c r="AJ112" s="38"/>
      <c r="AK112" s="38"/>
      <c r="AR112" s="1">
        <v>97</v>
      </c>
      <c r="AS112" s="1" t="str">
        <f t="shared" si="7"/>
        <v>8年1ヶ月</v>
      </c>
    </row>
    <row r="113" spans="1:45" x14ac:dyDescent="0.15">
      <c r="A113" s="38"/>
      <c r="B113" s="38">
        <v>50</v>
      </c>
      <c r="C113" s="87" t="str">
        <f t="shared" si="1"/>
        <v>4年2ヶ月 [74歳]</v>
      </c>
      <c r="D113" s="87"/>
      <c r="E113" s="87"/>
      <c r="F113" s="87"/>
      <c r="G113" s="87"/>
      <c r="H113" s="87"/>
      <c r="I113" s="87"/>
      <c r="J113" s="83">
        <f t="shared" si="2"/>
        <v>105000</v>
      </c>
      <c r="K113" s="83"/>
      <c r="L113" s="83"/>
      <c r="M113" s="83"/>
      <c r="N113" s="77">
        <v>0</v>
      </c>
      <c r="O113" s="78"/>
      <c r="P113" s="78"/>
      <c r="Q113" s="78"/>
      <c r="R113" s="71">
        <f t="shared" si="3"/>
        <v>187000</v>
      </c>
      <c r="S113" s="71"/>
      <c r="T113" s="71"/>
      <c r="U113" s="71"/>
      <c r="V113" s="71">
        <f t="shared" si="4"/>
        <v>133000</v>
      </c>
      <c r="W113" s="71"/>
      <c r="X113" s="71"/>
      <c r="Y113" s="72"/>
      <c r="Z113" s="60">
        <f t="shared" si="5"/>
        <v>400000</v>
      </c>
      <c r="AA113" s="60"/>
      <c r="AB113" s="60"/>
      <c r="AC113" s="60"/>
      <c r="AD113" s="60">
        <f t="shared" si="6"/>
        <v>2500000</v>
      </c>
      <c r="AE113" s="60"/>
      <c r="AF113" s="60"/>
      <c r="AG113" s="60"/>
      <c r="AH113" s="39"/>
      <c r="AI113" s="39"/>
      <c r="AJ113" s="38"/>
      <c r="AK113" s="38"/>
      <c r="AR113" s="1">
        <v>98</v>
      </c>
      <c r="AS113" s="1" t="str">
        <f t="shared" si="7"/>
        <v>8年2ヶ月</v>
      </c>
    </row>
    <row r="114" spans="1:45" x14ac:dyDescent="0.15">
      <c r="A114" s="38"/>
      <c r="B114" s="38">
        <v>51</v>
      </c>
      <c r="C114" s="87" t="str">
        <f t="shared" si="1"/>
        <v>4年3ヶ月 [74歳]</v>
      </c>
      <c r="D114" s="87"/>
      <c r="E114" s="87"/>
      <c r="F114" s="87"/>
      <c r="G114" s="87"/>
      <c r="H114" s="87"/>
      <c r="I114" s="87"/>
      <c r="J114" s="83">
        <f t="shared" si="2"/>
        <v>105000</v>
      </c>
      <c r="K114" s="83"/>
      <c r="L114" s="83"/>
      <c r="M114" s="83"/>
      <c r="N114" s="77">
        <v>0</v>
      </c>
      <c r="O114" s="78"/>
      <c r="P114" s="78"/>
      <c r="Q114" s="78"/>
      <c r="R114" s="71">
        <f t="shared" si="3"/>
        <v>187000</v>
      </c>
      <c r="S114" s="71"/>
      <c r="T114" s="71"/>
      <c r="U114" s="71"/>
      <c r="V114" s="71">
        <f t="shared" si="4"/>
        <v>133000</v>
      </c>
      <c r="W114" s="71"/>
      <c r="X114" s="71"/>
      <c r="Y114" s="72"/>
      <c r="Z114" s="60">
        <f t="shared" si="5"/>
        <v>185000</v>
      </c>
      <c r="AA114" s="60"/>
      <c r="AB114" s="60"/>
      <c r="AC114" s="60"/>
      <c r="AD114" s="60">
        <f t="shared" si="6"/>
        <v>2250000</v>
      </c>
      <c r="AE114" s="60"/>
      <c r="AF114" s="60"/>
      <c r="AG114" s="60"/>
      <c r="AH114" s="39"/>
      <c r="AI114" s="39"/>
      <c r="AJ114" s="38"/>
      <c r="AK114" s="38"/>
      <c r="AR114" s="1">
        <v>99</v>
      </c>
      <c r="AS114" s="1" t="str">
        <f t="shared" si="7"/>
        <v>8年3ヶ月</v>
      </c>
    </row>
    <row r="115" spans="1:45" x14ac:dyDescent="0.15">
      <c r="A115" s="38"/>
      <c r="B115" s="38">
        <v>52</v>
      </c>
      <c r="C115" s="87" t="str">
        <f t="shared" si="1"/>
        <v>4年4ヶ月 [74歳]</v>
      </c>
      <c r="D115" s="87"/>
      <c r="E115" s="87"/>
      <c r="F115" s="87"/>
      <c r="G115" s="87"/>
      <c r="H115" s="87"/>
      <c r="I115" s="87"/>
      <c r="J115" s="83">
        <f t="shared" si="2"/>
        <v>105000</v>
      </c>
      <c r="K115" s="83"/>
      <c r="L115" s="83"/>
      <c r="M115" s="83"/>
      <c r="N115" s="77">
        <v>0</v>
      </c>
      <c r="O115" s="78"/>
      <c r="P115" s="78"/>
      <c r="Q115" s="78"/>
      <c r="R115" s="71">
        <f t="shared" si="3"/>
        <v>187000</v>
      </c>
      <c r="S115" s="71"/>
      <c r="T115" s="71"/>
      <c r="U115" s="71"/>
      <c r="V115" s="71">
        <f t="shared" si="4"/>
        <v>133000</v>
      </c>
      <c r="W115" s="71"/>
      <c r="X115" s="71"/>
      <c r="Y115" s="72"/>
      <c r="Z115" s="60">
        <f t="shared" si="5"/>
        <v>-30000</v>
      </c>
      <c r="AA115" s="60"/>
      <c r="AB115" s="60"/>
      <c r="AC115" s="60"/>
      <c r="AD115" s="60">
        <f t="shared" si="6"/>
        <v>2000000</v>
      </c>
      <c r="AE115" s="60"/>
      <c r="AF115" s="60"/>
      <c r="AG115" s="60"/>
      <c r="AH115" s="39"/>
      <c r="AI115" s="39"/>
      <c r="AJ115" s="38"/>
      <c r="AK115" s="38"/>
      <c r="AR115" s="1">
        <v>100</v>
      </c>
      <c r="AS115" s="1" t="str">
        <f t="shared" si="7"/>
        <v>8年4ヶ月</v>
      </c>
    </row>
    <row r="116" spans="1:45" x14ac:dyDescent="0.15">
      <c r="A116" s="38"/>
      <c r="B116" s="38">
        <v>53</v>
      </c>
      <c r="C116" s="87" t="str">
        <f t="shared" si="1"/>
        <v>4年5ヶ月 [74歳]</v>
      </c>
      <c r="D116" s="87"/>
      <c r="E116" s="87"/>
      <c r="F116" s="87"/>
      <c r="G116" s="87"/>
      <c r="H116" s="87"/>
      <c r="I116" s="87"/>
      <c r="J116" s="83">
        <f t="shared" si="2"/>
        <v>105000</v>
      </c>
      <c r="K116" s="83"/>
      <c r="L116" s="83"/>
      <c r="M116" s="83"/>
      <c r="N116" s="77">
        <v>0</v>
      </c>
      <c r="O116" s="78"/>
      <c r="P116" s="78"/>
      <c r="Q116" s="78"/>
      <c r="R116" s="71">
        <f t="shared" si="3"/>
        <v>187000</v>
      </c>
      <c r="S116" s="71"/>
      <c r="T116" s="71"/>
      <c r="U116" s="71"/>
      <c r="V116" s="71">
        <f t="shared" si="4"/>
        <v>133000</v>
      </c>
      <c r="W116" s="71"/>
      <c r="X116" s="71"/>
      <c r="Y116" s="72"/>
      <c r="Z116" s="60">
        <f t="shared" si="5"/>
        <v>-245000</v>
      </c>
      <c r="AA116" s="60"/>
      <c r="AB116" s="60"/>
      <c r="AC116" s="60"/>
      <c r="AD116" s="60">
        <f t="shared" si="6"/>
        <v>1750000</v>
      </c>
      <c r="AE116" s="60"/>
      <c r="AF116" s="60"/>
      <c r="AG116" s="60"/>
      <c r="AH116" s="39"/>
      <c r="AI116" s="39"/>
      <c r="AJ116" s="38"/>
      <c r="AK116" s="38"/>
      <c r="AR116" s="1">
        <v>101</v>
      </c>
      <c r="AS116" s="1" t="str">
        <f t="shared" si="7"/>
        <v>8年5ヶ月</v>
      </c>
    </row>
    <row r="117" spans="1:45" x14ac:dyDescent="0.15">
      <c r="A117" s="38"/>
      <c r="B117" s="38">
        <v>54</v>
      </c>
      <c r="C117" s="87" t="str">
        <f t="shared" si="1"/>
        <v>4年6ヶ月 [74歳]</v>
      </c>
      <c r="D117" s="87"/>
      <c r="E117" s="87"/>
      <c r="F117" s="87"/>
      <c r="G117" s="87"/>
      <c r="H117" s="87"/>
      <c r="I117" s="87"/>
      <c r="J117" s="83">
        <f t="shared" si="2"/>
        <v>105000</v>
      </c>
      <c r="K117" s="83"/>
      <c r="L117" s="83"/>
      <c r="M117" s="83"/>
      <c r="N117" s="77">
        <v>0</v>
      </c>
      <c r="O117" s="78"/>
      <c r="P117" s="78"/>
      <c r="Q117" s="78"/>
      <c r="R117" s="71">
        <f t="shared" si="3"/>
        <v>187000</v>
      </c>
      <c r="S117" s="71"/>
      <c r="T117" s="71"/>
      <c r="U117" s="71"/>
      <c r="V117" s="71">
        <f t="shared" si="4"/>
        <v>133000</v>
      </c>
      <c r="W117" s="71"/>
      <c r="X117" s="71"/>
      <c r="Y117" s="72"/>
      <c r="Z117" s="60">
        <f t="shared" si="5"/>
        <v>-460000</v>
      </c>
      <c r="AA117" s="60"/>
      <c r="AB117" s="60"/>
      <c r="AC117" s="60"/>
      <c r="AD117" s="60">
        <f t="shared" si="6"/>
        <v>1500000</v>
      </c>
      <c r="AE117" s="60"/>
      <c r="AF117" s="60"/>
      <c r="AG117" s="60"/>
      <c r="AH117" s="39"/>
      <c r="AI117" s="39"/>
      <c r="AJ117" s="38"/>
      <c r="AK117" s="38"/>
      <c r="AR117" s="1">
        <v>102</v>
      </c>
      <c r="AS117" s="1" t="str">
        <f t="shared" si="7"/>
        <v>8年6ヶ月</v>
      </c>
    </row>
    <row r="118" spans="1:45" x14ac:dyDescent="0.15">
      <c r="A118" s="38"/>
      <c r="B118" s="38">
        <v>55</v>
      </c>
      <c r="C118" s="87" t="str">
        <f t="shared" si="1"/>
        <v>4年7ヶ月 [74歳]</v>
      </c>
      <c r="D118" s="87"/>
      <c r="E118" s="87"/>
      <c r="F118" s="87"/>
      <c r="G118" s="87"/>
      <c r="H118" s="87"/>
      <c r="I118" s="87"/>
      <c r="J118" s="83">
        <f t="shared" si="2"/>
        <v>105000</v>
      </c>
      <c r="K118" s="83"/>
      <c r="L118" s="83"/>
      <c r="M118" s="83"/>
      <c r="N118" s="77">
        <v>0</v>
      </c>
      <c r="O118" s="78"/>
      <c r="P118" s="78"/>
      <c r="Q118" s="78"/>
      <c r="R118" s="71">
        <f t="shared" si="3"/>
        <v>187000</v>
      </c>
      <c r="S118" s="71"/>
      <c r="T118" s="71"/>
      <c r="U118" s="71"/>
      <c r="V118" s="71">
        <f t="shared" si="4"/>
        <v>133000</v>
      </c>
      <c r="W118" s="71"/>
      <c r="X118" s="71"/>
      <c r="Y118" s="72"/>
      <c r="Z118" s="60">
        <f t="shared" si="5"/>
        <v>-675000</v>
      </c>
      <c r="AA118" s="60"/>
      <c r="AB118" s="60"/>
      <c r="AC118" s="60"/>
      <c r="AD118" s="60">
        <f t="shared" si="6"/>
        <v>1250000</v>
      </c>
      <c r="AE118" s="60"/>
      <c r="AF118" s="60"/>
      <c r="AG118" s="60"/>
      <c r="AH118" s="39"/>
      <c r="AI118" s="39"/>
      <c r="AJ118" s="38"/>
      <c r="AK118" s="38"/>
      <c r="AR118" s="1">
        <v>103</v>
      </c>
      <c r="AS118" s="1" t="str">
        <f t="shared" si="7"/>
        <v>8年7ヶ月</v>
      </c>
    </row>
    <row r="119" spans="1:45" x14ac:dyDescent="0.15">
      <c r="A119" s="38"/>
      <c r="B119" s="38">
        <v>56</v>
      </c>
      <c r="C119" s="87" t="str">
        <f t="shared" si="1"/>
        <v>4年8ヶ月 [74歳]</v>
      </c>
      <c r="D119" s="87"/>
      <c r="E119" s="87"/>
      <c r="F119" s="87"/>
      <c r="G119" s="87"/>
      <c r="H119" s="87"/>
      <c r="I119" s="87"/>
      <c r="J119" s="83">
        <f t="shared" si="2"/>
        <v>105000</v>
      </c>
      <c r="K119" s="83"/>
      <c r="L119" s="83"/>
      <c r="M119" s="83"/>
      <c r="N119" s="77">
        <v>0</v>
      </c>
      <c r="O119" s="78"/>
      <c r="P119" s="78"/>
      <c r="Q119" s="78"/>
      <c r="R119" s="71">
        <f t="shared" si="3"/>
        <v>187000</v>
      </c>
      <c r="S119" s="71"/>
      <c r="T119" s="71"/>
      <c r="U119" s="71"/>
      <c r="V119" s="71">
        <f t="shared" si="4"/>
        <v>133000</v>
      </c>
      <c r="W119" s="71"/>
      <c r="X119" s="71"/>
      <c r="Y119" s="72"/>
      <c r="Z119" s="60">
        <f t="shared" si="5"/>
        <v>-890000</v>
      </c>
      <c r="AA119" s="60"/>
      <c r="AB119" s="60"/>
      <c r="AC119" s="60"/>
      <c r="AD119" s="60">
        <f t="shared" si="6"/>
        <v>1000000</v>
      </c>
      <c r="AE119" s="60"/>
      <c r="AF119" s="60"/>
      <c r="AG119" s="60"/>
      <c r="AH119" s="39"/>
      <c r="AI119" s="39"/>
      <c r="AJ119" s="38"/>
      <c r="AK119" s="38"/>
      <c r="AR119" s="1">
        <v>104</v>
      </c>
      <c r="AS119" s="1" t="str">
        <f t="shared" si="7"/>
        <v>8年8ヶ月</v>
      </c>
    </row>
    <row r="120" spans="1:45" x14ac:dyDescent="0.15">
      <c r="A120" s="38"/>
      <c r="B120" s="38">
        <v>57</v>
      </c>
      <c r="C120" s="87" t="str">
        <f t="shared" si="1"/>
        <v>4年9ヶ月 [74歳]</v>
      </c>
      <c r="D120" s="87"/>
      <c r="E120" s="87"/>
      <c r="F120" s="87"/>
      <c r="G120" s="87"/>
      <c r="H120" s="87"/>
      <c r="I120" s="87"/>
      <c r="J120" s="83">
        <f t="shared" si="2"/>
        <v>105000</v>
      </c>
      <c r="K120" s="83"/>
      <c r="L120" s="83"/>
      <c r="M120" s="83"/>
      <c r="N120" s="77">
        <v>0</v>
      </c>
      <c r="O120" s="78"/>
      <c r="P120" s="78"/>
      <c r="Q120" s="78"/>
      <c r="R120" s="71">
        <f t="shared" si="3"/>
        <v>187000</v>
      </c>
      <c r="S120" s="71"/>
      <c r="T120" s="71"/>
      <c r="U120" s="71"/>
      <c r="V120" s="71">
        <f t="shared" si="4"/>
        <v>133000</v>
      </c>
      <c r="W120" s="71"/>
      <c r="X120" s="71"/>
      <c r="Y120" s="72"/>
      <c r="Z120" s="60">
        <f t="shared" si="5"/>
        <v>-1105000</v>
      </c>
      <c r="AA120" s="60"/>
      <c r="AB120" s="60"/>
      <c r="AC120" s="60"/>
      <c r="AD120" s="60">
        <f t="shared" si="6"/>
        <v>750000</v>
      </c>
      <c r="AE120" s="60"/>
      <c r="AF120" s="60"/>
      <c r="AG120" s="60"/>
      <c r="AH120" s="39"/>
      <c r="AI120" s="39"/>
      <c r="AJ120" s="38"/>
      <c r="AK120" s="38"/>
      <c r="AR120" s="1">
        <v>105</v>
      </c>
      <c r="AS120" s="1" t="str">
        <f t="shared" si="7"/>
        <v>8年9ヶ月</v>
      </c>
    </row>
    <row r="121" spans="1:45" x14ac:dyDescent="0.15">
      <c r="A121" s="38"/>
      <c r="B121" s="38">
        <v>58</v>
      </c>
      <c r="C121" s="87" t="str">
        <f t="shared" si="1"/>
        <v>4年10ヶ月 [74歳]</v>
      </c>
      <c r="D121" s="87"/>
      <c r="E121" s="87"/>
      <c r="F121" s="87"/>
      <c r="G121" s="87"/>
      <c r="H121" s="87"/>
      <c r="I121" s="87"/>
      <c r="J121" s="83">
        <f t="shared" si="2"/>
        <v>105000</v>
      </c>
      <c r="K121" s="83"/>
      <c r="L121" s="83"/>
      <c r="M121" s="83"/>
      <c r="N121" s="77">
        <v>0</v>
      </c>
      <c r="O121" s="78"/>
      <c r="P121" s="78"/>
      <c r="Q121" s="78"/>
      <c r="R121" s="71">
        <f t="shared" si="3"/>
        <v>187000</v>
      </c>
      <c r="S121" s="71"/>
      <c r="T121" s="71"/>
      <c r="U121" s="71"/>
      <c r="V121" s="71">
        <f t="shared" si="4"/>
        <v>133000</v>
      </c>
      <c r="W121" s="71"/>
      <c r="X121" s="71"/>
      <c r="Y121" s="72"/>
      <c r="Z121" s="60">
        <f t="shared" si="5"/>
        <v>-1320000</v>
      </c>
      <c r="AA121" s="60"/>
      <c r="AB121" s="60"/>
      <c r="AC121" s="60"/>
      <c r="AD121" s="60">
        <f t="shared" si="6"/>
        <v>500000</v>
      </c>
      <c r="AE121" s="60"/>
      <c r="AF121" s="60"/>
      <c r="AG121" s="60"/>
      <c r="AH121" s="39"/>
      <c r="AI121" s="39"/>
      <c r="AJ121" s="38"/>
      <c r="AK121" s="38"/>
      <c r="AR121" s="1">
        <v>106</v>
      </c>
      <c r="AS121" s="1" t="str">
        <f t="shared" si="7"/>
        <v>8年10ヶ月</v>
      </c>
    </row>
    <row r="122" spans="1:45" x14ac:dyDescent="0.15">
      <c r="A122" s="38"/>
      <c r="B122" s="38">
        <v>59</v>
      </c>
      <c r="C122" s="88" t="str">
        <f t="shared" si="1"/>
        <v>4年11ヶ月 [74歳]</v>
      </c>
      <c r="D122" s="88"/>
      <c r="E122" s="88"/>
      <c r="F122" s="88"/>
      <c r="G122" s="88"/>
      <c r="H122" s="88"/>
      <c r="I122" s="88"/>
      <c r="J122" s="84">
        <f t="shared" si="2"/>
        <v>105000</v>
      </c>
      <c r="K122" s="84"/>
      <c r="L122" s="84"/>
      <c r="M122" s="84"/>
      <c r="N122" s="79">
        <v>0</v>
      </c>
      <c r="O122" s="80"/>
      <c r="P122" s="80"/>
      <c r="Q122" s="80"/>
      <c r="R122" s="65">
        <f t="shared" si="3"/>
        <v>187000</v>
      </c>
      <c r="S122" s="65"/>
      <c r="T122" s="65"/>
      <c r="U122" s="65"/>
      <c r="V122" s="65">
        <f t="shared" si="4"/>
        <v>133000</v>
      </c>
      <c r="W122" s="65"/>
      <c r="X122" s="65"/>
      <c r="Y122" s="66"/>
      <c r="Z122" s="61">
        <f t="shared" si="5"/>
        <v>-1535000</v>
      </c>
      <c r="AA122" s="61"/>
      <c r="AB122" s="61"/>
      <c r="AC122" s="61"/>
      <c r="AD122" s="61">
        <f t="shared" si="6"/>
        <v>250000</v>
      </c>
      <c r="AE122" s="61"/>
      <c r="AF122" s="61"/>
      <c r="AG122" s="61"/>
      <c r="AH122" s="39"/>
      <c r="AI122" s="39"/>
      <c r="AJ122" s="38"/>
      <c r="AK122" s="38"/>
      <c r="AR122" s="1">
        <v>107</v>
      </c>
      <c r="AS122" s="1" t="str">
        <f t="shared" si="7"/>
        <v>8年11ヶ月</v>
      </c>
    </row>
    <row r="123" spans="1:45" x14ac:dyDescent="0.15">
      <c r="A123" s="38"/>
      <c r="B123" s="38">
        <v>60</v>
      </c>
      <c r="C123" s="91" t="str">
        <f t="shared" si="1"/>
        <v>5年0ヶ月 [75歳]</v>
      </c>
      <c r="D123" s="91"/>
      <c r="E123" s="91"/>
      <c r="F123" s="91"/>
      <c r="G123" s="91"/>
      <c r="H123" s="91"/>
      <c r="I123" s="91"/>
      <c r="J123" s="86">
        <f t="shared" si="2"/>
        <v>105000</v>
      </c>
      <c r="K123" s="86"/>
      <c r="L123" s="86"/>
      <c r="M123" s="86"/>
      <c r="N123" s="81">
        <v>0</v>
      </c>
      <c r="O123" s="82"/>
      <c r="P123" s="82"/>
      <c r="Q123" s="82"/>
      <c r="R123" s="73">
        <f t="shared" si="3"/>
        <v>187000</v>
      </c>
      <c r="S123" s="73"/>
      <c r="T123" s="73"/>
      <c r="U123" s="73"/>
      <c r="V123" s="73">
        <f t="shared" si="4"/>
        <v>133000</v>
      </c>
      <c r="W123" s="73"/>
      <c r="X123" s="73"/>
      <c r="Y123" s="74"/>
      <c r="Z123" s="62">
        <f t="shared" si="5"/>
        <v>-1750000</v>
      </c>
      <c r="AA123" s="62"/>
      <c r="AB123" s="62"/>
      <c r="AC123" s="62"/>
      <c r="AD123" s="62">
        <f t="shared" si="6"/>
        <v>0</v>
      </c>
      <c r="AE123" s="62"/>
      <c r="AF123" s="62"/>
      <c r="AG123" s="62"/>
      <c r="AH123" s="39"/>
      <c r="AI123" s="39"/>
      <c r="AJ123" s="38"/>
      <c r="AK123" s="38"/>
      <c r="AR123" s="1">
        <v>108</v>
      </c>
      <c r="AS123" s="1" t="str">
        <f t="shared" si="7"/>
        <v>9年0ヶ月</v>
      </c>
    </row>
    <row r="124" spans="1:45" x14ac:dyDescent="0.15">
      <c r="A124" s="38"/>
      <c r="B124" s="38">
        <v>61</v>
      </c>
      <c r="C124" s="87" t="str">
        <f t="shared" si="1"/>
        <v>5年1ヶ月 [75歳]</v>
      </c>
      <c r="D124" s="87"/>
      <c r="E124" s="87"/>
      <c r="F124" s="87"/>
      <c r="G124" s="87"/>
      <c r="H124" s="87"/>
      <c r="I124" s="87"/>
      <c r="J124" s="83">
        <f t="shared" si="2"/>
        <v>105000</v>
      </c>
      <c r="K124" s="83"/>
      <c r="L124" s="83"/>
      <c r="M124" s="83"/>
      <c r="N124" s="77">
        <v>0</v>
      </c>
      <c r="O124" s="78"/>
      <c r="P124" s="78"/>
      <c r="Q124" s="78"/>
      <c r="R124" s="71">
        <f t="shared" si="3"/>
        <v>187000</v>
      </c>
      <c r="S124" s="71"/>
      <c r="T124" s="71"/>
      <c r="U124" s="71"/>
      <c r="V124" s="71">
        <f t="shared" si="4"/>
        <v>133000</v>
      </c>
      <c r="W124" s="71"/>
      <c r="X124" s="71"/>
      <c r="Y124" s="72"/>
      <c r="Z124" s="60">
        <f t="shared" si="5"/>
        <v>-1965000</v>
      </c>
      <c r="AA124" s="60"/>
      <c r="AB124" s="60"/>
      <c r="AC124" s="60"/>
      <c r="AD124" s="60">
        <f t="shared" si="6"/>
        <v>0</v>
      </c>
      <c r="AE124" s="60"/>
      <c r="AF124" s="60"/>
      <c r="AG124" s="60"/>
      <c r="AH124" s="39"/>
      <c r="AI124" s="39"/>
      <c r="AJ124" s="38"/>
      <c r="AK124" s="38"/>
      <c r="AR124" s="1">
        <v>109</v>
      </c>
      <c r="AS124" s="1" t="str">
        <f t="shared" si="7"/>
        <v>9年1ヶ月</v>
      </c>
    </row>
    <row r="125" spans="1:45" x14ac:dyDescent="0.15">
      <c r="A125" s="38"/>
      <c r="B125" s="38">
        <v>62</v>
      </c>
      <c r="C125" s="87" t="str">
        <f t="shared" si="1"/>
        <v>5年2ヶ月 [75歳]</v>
      </c>
      <c r="D125" s="87"/>
      <c r="E125" s="87"/>
      <c r="F125" s="87"/>
      <c r="G125" s="87"/>
      <c r="H125" s="87"/>
      <c r="I125" s="87"/>
      <c r="J125" s="83">
        <f t="shared" si="2"/>
        <v>105000</v>
      </c>
      <c r="K125" s="83"/>
      <c r="L125" s="83"/>
      <c r="M125" s="83"/>
      <c r="N125" s="77">
        <v>0</v>
      </c>
      <c r="O125" s="78"/>
      <c r="P125" s="78"/>
      <c r="Q125" s="78"/>
      <c r="R125" s="71">
        <f t="shared" si="3"/>
        <v>187000</v>
      </c>
      <c r="S125" s="71"/>
      <c r="T125" s="71"/>
      <c r="U125" s="71"/>
      <c r="V125" s="71">
        <f t="shared" si="4"/>
        <v>133000</v>
      </c>
      <c r="W125" s="71"/>
      <c r="X125" s="71"/>
      <c r="Y125" s="72"/>
      <c r="Z125" s="60">
        <f t="shared" si="5"/>
        <v>-2180000</v>
      </c>
      <c r="AA125" s="60"/>
      <c r="AB125" s="60"/>
      <c r="AC125" s="60"/>
      <c r="AD125" s="60">
        <f t="shared" si="6"/>
        <v>0</v>
      </c>
      <c r="AE125" s="60"/>
      <c r="AF125" s="60"/>
      <c r="AG125" s="60"/>
      <c r="AH125" s="39"/>
      <c r="AI125" s="39"/>
      <c r="AJ125" s="38"/>
      <c r="AK125" s="38"/>
      <c r="AR125" s="1">
        <v>110</v>
      </c>
      <c r="AS125" s="1" t="str">
        <f t="shared" si="7"/>
        <v>9年2ヶ月</v>
      </c>
    </row>
    <row r="126" spans="1:45" x14ac:dyDescent="0.15">
      <c r="A126" s="38"/>
      <c r="B126" s="38">
        <v>63</v>
      </c>
      <c r="C126" s="87" t="str">
        <f t="shared" si="1"/>
        <v>5年3ヶ月 [75歳]</v>
      </c>
      <c r="D126" s="87"/>
      <c r="E126" s="87"/>
      <c r="F126" s="87"/>
      <c r="G126" s="87"/>
      <c r="H126" s="87"/>
      <c r="I126" s="87"/>
      <c r="J126" s="83">
        <f t="shared" si="2"/>
        <v>105000</v>
      </c>
      <c r="K126" s="83"/>
      <c r="L126" s="83"/>
      <c r="M126" s="83"/>
      <c r="N126" s="77">
        <v>0</v>
      </c>
      <c r="O126" s="78"/>
      <c r="P126" s="78"/>
      <c r="Q126" s="78"/>
      <c r="R126" s="71">
        <f t="shared" si="3"/>
        <v>187000</v>
      </c>
      <c r="S126" s="71"/>
      <c r="T126" s="71"/>
      <c r="U126" s="71"/>
      <c r="V126" s="71">
        <f t="shared" si="4"/>
        <v>133000</v>
      </c>
      <c r="W126" s="71"/>
      <c r="X126" s="71"/>
      <c r="Y126" s="72"/>
      <c r="Z126" s="60">
        <f t="shared" si="5"/>
        <v>-2395000</v>
      </c>
      <c r="AA126" s="60"/>
      <c r="AB126" s="60"/>
      <c r="AC126" s="60"/>
      <c r="AD126" s="60">
        <f t="shared" si="6"/>
        <v>0</v>
      </c>
      <c r="AE126" s="60"/>
      <c r="AF126" s="60"/>
      <c r="AG126" s="60"/>
      <c r="AH126" s="39"/>
      <c r="AI126" s="39"/>
      <c r="AJ126" s="38"/>
      <c r="AK126" s="38"/>
      <c r="AR126" s="1">
        <v>111</v>
      </c>
      <c r="AS126" s="1" t="str">
        <f t="shared" si="7"/>
        <v>9年3ヶ月</v>
      </c>
    </row>
    <row r="127" spans="1:45" x14ac:dyDescent="0.15">
      <c r="A127" s="38"/>
      <c r="B127" s="38">
        <v>64</v>
      </c>
      <c r="C127" s="87" t="str">
        <f t="shared" si="1"/>
        <v>5年4ヶ月 [75歳]</v>
      </c>
      <c r="D127" s="87"/>
      <c r="E127" s="87"/>
      <c r="F127" s="87"/>
      <c r="G127" s="87"/>
      <c r="H127" s="87"/>
      <c r="I127" s="87"/>
      <c r="J127" s="83">
        <f t="shared" si="2"/>
        <v>105000</v>
      </c>
      <c r="K127" s="83"/>
      <c r="L127" s="83"/>
      <c r="M127" s="83"/>
      <c r="N127" s="77">
        <v>0</v>
      </c>
      <c r="O127" s="78"/>
      <c r="P127" s="78"/>
      <c r="Q127" s="78"/>
      <c r="R127" s="71">
        <f t="shared" si="3"/>
        <v>187000</v>
      </c>
      <c r="S127" s="71"/>
      <c r="T127" s="71"/>
      <c r="U127" s="71"/>
      <c r="V127" s="71">
        <f t="shared" si="4"/>
        <v>133000</v>
      </c>
      <c r="W127" s="71"/>
      <c r="X127" s="71"/>
      <c r="Y127" s="72"/>
      <c r="Z127" s="60">
        <f t="shared" si="5"/>
        <v>-2610000</v>
      </c>
      <c r="AA127" s="60"/>
      <c r="AB127" s="60"/>
      <c r="AC127" s="60"/>
      <c r="AD127" s="60">
        <f t="shared" si="6"/>
        <v>0</v>
      </c>
      <c r="AE127" s="60"/>
      <c r="AF127" s="60"/>
      <c r="AG127" s="60"/>
      <c r="AH127" s="39"/>
      <c r="AI127" s="39"/>
      <c r="AJ127" s="38"/>
      <c r="AK127" s="38"/>
      <c r="AR127" s="1">
        <v>112</v>
      </c>
      <c r="AS127" s="1" t="str">
        <f t="shared" si="7"/>
        <v>9年4ヶ月</v>
      </c>
    </row>
    <row r="128" spans="1:45" x14ac:dyDescent="0.15">
      <c r="A128" s="38"/>
      <c r="B128" s="38">
        <v>65</v>
      </c>
      <c r="C128" s="87" t="str">
        <f t="shared" ref="C128:C191" si="8">(B128-MOD(B128,12))/12 &amp; "年" &amp; MOD(B128,12) &amp; "ヶ月 [" &amp; V$51+(B128-MOD(B128,12))/12 &amp; "歳]"</f>
        <v>5年5ヶ月 [75歳]</v>
      </c>
      <c r="D128" s="87"/>
      <c r="E128" s="87"/>
      <c r="F128" s="87"/>
      <c r="G128" s="87"/>
      <c r="H128" s="87"/>
      <c r="I128" s="87"/>
      <c r="J128" s="83">
        <f t="shared" ref="J128:J191" si="9">V$42</f>
        <v>105000</v>
      </c>
      <c r="K128" s="83"/>
      <c r="L128" s="83"/>
      <c r="M128" s="83"/>
      <c r="N128" s="77">
        <v>0</v>
      </c>
      <c r="O128" s="78"/>
      <c r="P128" s="78"/>
      <c r="Q128" s="78"/>
      <c r="R128" s="71">
        <f t="shared" ref="R128:R191" si="10">V$21</f>
        <v>187000</v>
      </c>
      <c r="S128" s="71"/>
      <c r="T128" s="71"/>
      <c r="U128" s="71"/>
      <c r="V128" s="71">
        <f t="shared" ref="V128:V191" si="11">V$50</f>
        <v>133000</v>
      </c>
      <c r="W128" s="71"/>
      <c r="X128" s="71"/>
      <c r="Y128" s="72"/>
      <c r="Z128" s="60">
        <f t="shared" si="5"/>
        <v>-2825000</v>
      </c>
      <c r="AA128" s="60"/>
      <c r="AB128" s="60"/>
      <c r="AC128" s="60"/>
      <c r="AD128" s="60">
        <f t="shared" si="6"/>
        <v>0</v>
      </c>
      <c r="AE128" s="60"/>
      <c r="AF128" s="60"/>
      <c r="AG128" s="60"/>
      <c r="AH128" s="39"/>
      <c r="AI128" s="39"/>
      <c r="AJ128" s="38"/>
      <c r="AK128" s="38"/>
      <c r="AR128" s="1">
        <v>113</v>
      </c>
      <c r="AS128" s="1" t="str">
        <f t="shared" si="7"/>
        <v>9年5ヶ月</v>
      </c>
    </row>
    <row r="129" spans="1:45" x14ac:dyDescent="0.15">
      <c r="A129" s="38"/>
      <c r="B129" s="38">
        <v>66</v>
      </c>
      <c r="C129" s="87" t="str">
        <f t="shared" si="8"/>
        <v>5年6ヶ月 [75歳]</v>
      </c>
      <c r="D129" s="87"/>
      <c r="E129" s="87"/>
      <c r="F129" s="87"/>
      <c r="G129" s="87"/>
      <c r="H129" s="87"/>
      <c r="I129" s="87"/>
      <c r="J129" s="83">
        <f t="shared" si="9"/>
        <v>105000</v>
      </c>
      <c r="K129" s="83"/>
      <c r="L129" s="83"/>
      <c r="M129" s="83"/>
      <c r="N129" s="77">
        <v>0</v>
      </c>
      <c r="O129" s="78"/>
      <c r="P129" s="78"/>
      <c r="Q129" s="78"/>
      <c r="R129" s="71">
        <f t="shared" si="10"/>
        <v>187000</v>
      </c>
      <c r="S129" s="71"/>
      <c r="T129" s="71"/>
      <c r="U129" s="71"/>
      <c r="V129" s="71">
        <f t="shared" si="11"/>
        <v>133000</v>
      </c>
      <c r="W129" s="71"/>
      <c r="X129" s="71"/>
      <c r="Y129" s="72"/>
      <c r="Z129" s="60">
        <f t="shared" ref="Z129:Z192" si="12">Z128+J129-R129-V129</f>
        <v>-3040000</v>
      </c>
      <c r="AA129" s="60"/>
      <c r="AB129" s="60"/>
      <c r="AC129" s="60"/>
      <c r="AD129" s="60">
        <f t="shared" si="6"/>
        <v>0</v>
      </c>
      <c r="AE129" s="60"/>
      <c r="AF129" s="60"/>
      <c r="AG129" s="60"/>
      <c r="AH129" s="39"/>
      <c r="AI129" s="39"/>
      <c r="AJ129" s="38"/>
      <c r="AK129" s="38"/>
      <c r="AR129" s="1">
        <v>114</v>
      </c>
      <c r="AS129" s="1" t="str">
        <f t="shared" si="7"/>
        <v>9年6ヶ月</v>
      </c>
    </row>
    <row r="130" spans="1:45" x14ac:dyDescent="0.15">
      <c r="A130" s="38"/>
      <c r="B130" s="38">
        <v>67</v>
      </c>
      <c r="C130" s="87" t="str">
        <f t="shared" si="8"/>
        <v>5年7ヶ月 [75歳]</v>
      </c>
      <c r="D130" s="87"/>
      <c r="E130" s="87"/>
      <c r="F130" s="87"/>
      <c r="G130" s="87"/>
      <c r="H130" s="87"/>
      <c r="I130" s="87"/>
      <c r="J130" s="83">
        <f t="shared" si="9"/>
        <v>105000</v>
      </c>
      <c r="K130" s="83"/>
      <c r="L130" s="83"/>
      <c r="M130" s="83"/>
      <c r="N130" s="77">
        <v>0</v>
      </c>
      <c r="O130" s="78"/>
      <c r="P130" s="78"/>
      <c r="Q130" s="78"/>
      <c r="R130" s="71">
        <f t="shared" si="10"/>
        <v>187000</v>
      </c>
      <c r="S130" s="71"/>
      <c r="T130" s="71"/>
      <c r="U130" s="71"/>
      <c r="V130" s="71">
        <f t="shared" si="11"/>
        <v>133000</v>
      </c>
      <c r="W130" s="71"/>
      <c r="X130" s="71"/>
      <c r="Y130" s="72"/>
      <c r="Z130" s="60">
        <f t="shared" si="12"/>
        <v>-3255000</v>
      </c>
      <c r="AA130" s="60"/>
      <c r="AB130" s="60"/>
      <c r="AC130" s="60"/>
      <c r="AD130" s="60">
        <f t="shared" si="6"/>
        <v>0</v>
      </c>
      <c r="AE130" s="60"/>
      <c r="AF130" s="60"/>
      <c r="AG130" s="60"/>
      <c r="AH130" s="39"/>
      <c r="AI130" s="39"/>
      <c r="AJ130" s="38"/>
      <c r="AK130" s="38"/>
      <c r="AR130" s="1">
        <v>115</v>
      </c>
      <c r="AS130" s="1" t="str">
        <f t="shared" si="7"/>
        <v>9年7ヶ月</v>
      </c>
    </row>
    <row r="131" spans="1:45" x14ac:dyDescent="0.15">
      <c r="A131" s="38"/>
      <c r="B131" s="38">
        <v>68</v>
      </c>
      <c r="C131" s="87" t="str">
        <f t="shared" si="8"/>
        <v>5年8ヶ月 [75歳]</v>
      </c>
      <c r="D131" s="87"/>
      <c r="E131" s="87"/>
      <c r="F131" s="87"/>
      <c r="G131" s="87"/>
      <c r="H131" s="87"/>
      <c r="I131" s="87"/>
      <c r="J131" s="83">
        <f t="shared" si="9"/>
        <v>105000</v>
      </c>
      <c r="K131" s="83"/>
      <c r="L131" s="83"/>
      <c r="M131" s="83"/>
      <c r="N131" s="77">
        <v>0</v>
      </c>
      <c r="O131" s="78"/>
      <c r="P131" s="78"/>
      <c r="Q131" s="78"/>
      <c r="R131" s="71">
        <f t="shared" si="10"/>
        <v>187000</v>
      </c>
      <c r="S131" s="71"/>
      <c r="T131" s="71"/>
      <c r="U131" s="71"/>
      <c r="V131" s="71">
        <f t="shared" si="11"/>
        <v>133000</v>
      </c>
      <c r="W131" s="71"/>
      <c r="X131" s="71"/>
      <c r="Y131" s="72"/>
      <c r="Z131" s="60">
        <f t="shared" si="12"/>
        <v>-3470000</v>
      </c>
      <c r="AA131" s="60"/>
      <c r="AB131" s="60"/>
      <c r="AC131" s="60"/>
      <c r="AD131" s="60">
        <f t="shared" ref="AD131:AD194" si="13">IF(AO$62=0,0,IF(B131&lt;=V$13,AO$62-AO$62*B131/V$13,0))</f>
        <v>0</v>
      </c>
      <c r="AE131" s="60"/>
      <c r="AF131" s="60"/>
      <c r="AG131" s="60"/>
      <c r="AH131" s="39"/>
      <c r="AI131" s="39"/>
      <c r="AJ131" s="38"/>
      <c r="AK131" s="38"/>
      <c r="AR131" s="1">
        <v>116</v>
      </c>
      <c r="AS131" s="1" t="str">
        <f t="shared" si="7"/>
        <v>9年8ヶ月</v>
      </c>
    </row>
    <row r="132" spans="1:45" x14ac:dyDescent="0.15">
      <c r="A132" s="38"/>
      <c r="B132" s="38">
        <v>69</v>
      </c>
      <c r="C132" s="87" t="str">
        <f t="shared" si="8"/>
        <v>5年9ヶ月 [75歳]</v>
      </c>
      <c r="D132" s="87"/>
      <c r="E132" s="87"/>
      <c r="F132" s="87"/>
      <c r="G132" s="87"/>
      <c r="H132" s="87"/>
      <c r="I132" s="87"/>
      <c r="J132" s="83">
        <f t="shared" si="9"/>
        <v>105000</v>
      </c>
      <c r="K132" s="83"/>
      <c r="L132" s="83"/>
      <c r="M132" s="83"/>
      <c r="N132" s="77">
        <v>0</v>
      </c>
      <c r="O132" s="78"/>
      <c r="P132" s="78"/>
      <c r="Q132" s="78"/>
      <c r="R132" s="71">
        <f t="shared" si="10"/>
        <v>187000</v>
      </c>
      <c r="S132" s="71"/>
      <c r="T132" s="71"/>
      <c r="U132" s="71"/>
      <c r="V132" s="71">
        <f t="shared" si="11"/>
        <v>133000</v>
      </c>
      <c r="W132" s="71"/>
      <c r="X132" s="71"/>
      <c r="Y132" s="72"/>
      <c r="Z132" s="60">
        <f t="shared" si="12"/>
        <v>-3685000</v>
      </c>
      <c r="AA132" s="60"/>
      <c r="AB132" s="60"/>
      <c r="AC132" s="60"/>
      <c r="AD132" s="60">
        <f t="shared" si="13"/>
        <v>0</v>
      </c>
      <c r="AE132" s="60"/>
      <c r="AF132" s="60"/>
      <c r="AG132" s="60"/>
      <c r="AH132" s="39"/>
      <c r="AI132" s="39"/>
      <c r="AJ132" s="38"/>
      <c r="AK132" s="38"/>
      <c r="AR132" s="1">
        <v>117</v>
      </c>
      <c r="AS132" s="1" t="str">
        <f t="shared" si="7"/>
        <v>9年9ヶ月</v>
      </c>
    </row>
    <row r="133" spans="1:45" x14ac:dyDescent="0.15">
      <c r="A133" s="38"/>
      <c r="B133" s="38">
        <v>70</v>
      </c>
      <c r="C133" s="87" t="str">
        <f t="shared" si="8"/>
        <v>5年10ヶ月 [75歳]</v>
      </c>
      <c r="D133" s="87"/>
      <c r="E133" s="87"/>
      <c r="F133" s="87"/>
      <c r="G133" s="87"/>
      <c r="H133" s="87"/>
      <c r="I133" s="87"/>
      <c r="J133" s="83">
        <f t="shared" si="9"/>
        <v>105000</v>
      </c>
      <c r="K133" s="83"/>
      <c r="L133" s="83"/>
      <c r="M133" s="83"/>
      <c r="N133" s="77">
        <v>0</v>
      </c>
      <c r="O133" s="78"/>
      <c r="P133" s="78"/>
      <c r="Q133" s="78"/>
      <c r="R133" s="71">
        <f t="shared" si="10"/>
        <v>187000</v>
      </c>
      <c r="S133" s="71"/>
      <c r="T133" s="71"/>
      <c r="U133" s="71"/>
      <c r="V133" s="71">
        <f t="shared" si="11"/>
        <v>133000</v>
      </c>
      <c r="W133" s="71"/>
      <c r="X133" s="71"/>
      <c r="Y133" s="72"/>
      <c r="Z133" s="60">
        <f t="shared" si="12"/>
        <v>-3900000</v>
      </c>
      <c r="AA133" s="60"/>
      <c r="AB133" s="60"/>
      <c r="AC133" s="60"/>
      <c r="AD133" s="60">
        <f t="shared" si="13"/>
        <v>0</v>
      </c>
      <c r="AE133" s="60"/>
      <c r="AF133" s="60"/>
      <c r="AG133" s="60"/>
      <c r="AH133" s="39"/>
      <c r="AI133" s="39"/>
      <c r="AJ133" s="38"/>
      <c r="AK133" s="38"/>
      <c r="AR133" s="1">
        <v>118</v>
      </c>
      <c r="AS133" s="1" t="str">
        <f t="shared" si="7"/>
        <v>9年10ヶ月</v>
      </c>
    </row>
    <row r="134" spans="1:45" x14ac:dyDescent="0.15">
      <c r="A134" s="38"/>
      <c r="B134" s="38">
        <v>71</v>
      </c>
      <c r="C134" s="88" t="str">
        <f t="shared" si="8"/>
        <v>5年11ヶ月 [75歳]</v>
      </c>
      <c r="D134" s="88"/>
      <c r="E134" s="88"/>
      <c r="F134" s="88"/>
      <c r="G134" s="88"/>
      <c r="H134" s="88"/>
      <c r="I134" s="88"/>
      <c r="J134" s="84">
        <f t="shared" si="9"/>
        <v>105000</v>
      </c>
      <c r="K134" s="84"/>
      <c r="L134" s="84"/>
      <c r="M134" s="84"/>
      <c r="N134" s="79">
        <v>0</v>
      </c>
      <c r="O134" s="80"/>
      <c r="P134" s="80"/>
      <c r="Q134" s="80"/>
      <c r="R134" s="65">
        <f t="shared" si="10"/>
        <v>187000</v>
      </c>
      <c r="S134" s="65"/>
      <c r="T134" s="65"/>
      <c r="U134" s="65"/>
      <c r="V134" s="65">
        <f t="shared" si="11"/>
        <v>133000</v>
      </c>
      <c r="W134" s="65"/>
      <c r="X134" s="65"/>
      <c r="Y134" s="66"/>
      <c r="Z134" s="61">
        <f t="shared" si="12"/>
        <v>-4115000</v>
      </c>
      <c r="AA134" s="61"/>
      <c r="AB134" s="61"/>
      <c r="AC134" s="61"/>
      <c r="AD134" s="61">
        <f t="shared" si="13"/>
        <v>0</v>
      </c>
      <c r="AE134" s="61"/>
      <c r="AF134" s="61"/>
      <c r="AG134" s="61"/>
      <c r="AH134" s="39"/>
      <c r="AI134" s="39"/>
      <c r="AJ134" s="38"/>
      <c r="AK134" s="38"/>
      <c r="AR134" s="1">
        <v>119</v>
      </c>
      <c r="AS134" s="1" t="str">
        <f t="shared" si="7"/>
        <v>9年11ヶ月</v>
      </c>
    </row>
    <row r="135" spans="1:45" x14ac:dyDescent="0.15">
      <c r="A135" s="38"/>
      <c r="B135" s="38">
        <v>72</v>
      </c>
      <c r="C135" s="91" t="str">
        <f t="shared" si="8"/>
        <v>6年0ヶ月 [76歳]</v>
      </c>
      <c r="D135" s="91"/>
      <c r="E135" s="91"/>
      <c r="F135" s="91"/>
      <c r="G135" s="91"/>
      <c r="H135" s="91"/>
      <c r="I135" s="91"/>
      <c r="J135" s="86">
        <f t="shared" si="9"/>
        <v>105000</v>
      </c>
      <c r="K135" s="86"/>
      <c r="L135" s="86"/>
      <c r="M135" s="86"/>
      <c r="N135" s="81">
        <v>0</v>
      </c>
      <c r="O135" s="82"/>
      <c r="P135" s="82"/>
      <c r="Q135" s="82"/>
      <c r="R135" s="73">
        <f t="shared" si="10"/>
        <v>187000</v>
      </c>
      <c r="S135" s="73"/>
      <c r="T135" s="73"/>
      <c r="U135" s="73"/>
      <c r="V135" s="73">
        <f t="shared" si="11"/>
        <v>133000</v>
      </c>
      <c r="W135" s="73"/>
      <c r="X135" s="73"/>
      <c r="Y135" s="74"/>
      <c r="Z135" s="62">
        <f t="shared" si="12"/>
        <v>-4330000</v>
      </c>
      <c r="AA135" s="62"/>
      <c r="AB135" s="62"/>
      <c r="AC135" s="62"/>
      <c r="AD135" s="62">
        <f t="shared" si="13"/>
        <v>0</v>
      </c>
      <c r="AE135" s="62"/>
      <c r="AF135" s="62"/>
      <c r="AG135" s="62"/>
      <c r="AH135" s="39"/>
      <c r="AI135" s="39"/>
      <c r="AJ135" s="38"/>
      <c r="AK135" s="38"/>
      <c r="AR135" s="1">
        <v>120</v>
      </c>
      <c r="AS135" s="1" t="str">
        <f t="shared" si="7"/>
        <v>10年0ヶ月</v>
      </c>
    </row>
    <row r="136" spans="1:45" x14ac:dyDescent="0.15">
      <c r="A136" s="38"/>
      <c r="B136" s="38">
        <v>73</v>
      </c>
      <c r="C136" s="87" t="str">
        <f t="shared" si="8"/>
        <v>6年1ヶ月 [76歳]</v>
      </c>
      <c r="D136" s="87"/>
      <c r="E136" s="87"/>
      <c r="F136" s="87"/>
      <c r="G136" s="87"/>
      <c r="H136" s="87"/>
      <c r="I136" s="87"/>
      <c r="J136" s="83">
        <f t="shared" si="9"/>
        <v>105000</v>
      </c>
      <c r="K136" s="83"/>
      <c r="L136" s="83"/>
      <c r="M136" s="83"/>
      <c r="N136" s="77">
        <v>0</v>
      </c>
      <c r="O136" s="78"/>
      <c r="P136" s="78"/>
      <c r="Q136" s="78"/>
      <c r="R136" s="71">
        <f t="shared" si="10"/>
        <v>187000</v>
      </c>
      <c r="S136" s="71"/>
      <c r="T136" s="71"/>
      <c r="U136" s="71"/>
      <c r="V136" s="71">
        <f t="shared" si="11"/>
        <v>133000</v>
      </c>
      <c r="W136" s="71"/>
      <c r="X136" s="71"/>
      <c r="Y136" s="72"/>
      <c r="Z136" s="60">
        <f t="shared" si="12"/>
        <v>-4545000</v>
      </c>
      <c r="AA136" s="60"/>
      <c r="AB136" s="60"/>
      <c r="AC136" s="60"/>
      <c r="AD136" s="60">
        <f t="shared" si="13"/>
        <v>0</v>
      </c>
      <c r="AE136" s="60"/>
      <c r="AF136" s="60"/>
      <c r="AG136" s="60"/>
      <c r="AH136" s="39"/>
      <c r="AI136" s="39"/>
      <c r="AJ136" s="38"/>
      <c r="AK136" s="38"/>
      <c r="AR136" s="1">
        <v>121</v>
      </c>
      <c r="AS136" s="1" t="str">
        <f t="shared" si="7"/>
        <v>10年1ヶ月</v>
      </c>
    </row>
    <row r="137" spans="1:45" x14ac:dyDescent="0.15">
      <c r="A137" s="38"/>
      <c r="B137" s="38">
        <v>74</v>
      </c>
      <c r="C137" s="87" t="str">
        <f t="shared" si="8"/>
        <v>6年2ヶ月 [76歳]</v>
      </c>
      <c r="D137" s="87"/>
      <c r="E137" s="87"/>
      <c r="F137" s="87"/>
      <c r="G137" s="87"/>
      <c r="H137" s="87"/>
      <c r="I137" s="87"/>
      <c r="J137" s="83">
        <f t="shared" si="9"/>
        <v>105000</v>
      </c>
      <c r="K137" s="83"/>
      <c r="L137" s="83"/>
      <c r="M137" s="83"/>
      <c r="N137" s="77">
        <v>0</v>
      </c>
      <c r="O137" s="78"/>
      <c r="P137" s="78"/>
      <c r="Q137" s="78"/>
      <c r="R137" s="71">
        <f t="shared" si="10"/>
        <v>187000</v>
      </c>
      <c r="S137" s="71"/>
      <c r="T137" s="71"/>
      <c r="U137" s="71"/>
      <c r="V137" s="71">
        <f t="shared" si="11"/>
        <v>133000</v>
      </c>
      <c r="W137" s="71"/>
      <c r="X137" s="71"/>
      <c r="Y137" s="72"/>
      <c r="Z137" s="60">
        <f t="shared" si="12"/>
        <v>-4760000</v>
      </c>
      <c r="AA137" s="60"/>
      <c r="AB137" s="60"/>
      <c r="AC137" s="60"/>
      <c r="AD137" s="60">
        <f t="shared" si="13"/>
        <v>0</v>
      </c>
      <c r="AE137" s="60"/>
      <c r="AF137" s="60"/>
      <c r="AG137" s="60"/>
      <c r="AH137" s="39"/>
      <c r="AI137" s="39"/>
      <c r="AJ137" s="38"/>
      <c r="AK137" s="38"/>
      <c r="AR137" s="1">
        <v>122</v>
      </c>
      <c r="AS137" s="1" t="str">
        <f t="shared" si="7"/>
        <v>10年2ヶ月</v>
      </c>
    </row>
    <row r="138" spans="1:45" x14ac:dyDescent="0.15">
      <c r="A138" s="38"/>
      <c r="B138" s="38">
        <v>75</v>
      </c>
      <c r="C138" s="87" t="str">
        <f t="shared" si="8"/>
        <v>6年3ヶ月 [76歳]</v>
      </c>
      <c r="D138" s="87"/>
      <c r="E138" s="87"/>
      <c r="F138" s="87"/>
      <c r="G138" s="87"/>
      <c r="H138" s="87"/>
      <c r="I138" s="87"/>
      <c r="J138" s="83">
        <f t="shared" si="9"/>
        <v>105000</v>
      </c>
      <c r="K138" s="83"/>
      <c r="L138" s="83"/>
      <c r="M138" s="83"/>
      <c r="N138" s="77">
        <v>0</v>
      </c>
      <c r="O138" s="78"/>
      <c r="P138" s="78"/>
      <c r="Q138" s="78"/>
      <c r="R138" s="71">
        <f t="shared" si="10"/>
        <v>187000</v>
      </c>
      <c r="S138" s="71"/>
      <c r="T138" s="71"/>
      <c r="U138" s="71"/>
      <c r="V138" s="71">
        <f t="shared" si="11"/>
        <v>133000</v>
      </c>
      <c r="W138" s="71"/>
      <c r="X138" s="71"/>
      <c r="Y138" s="72"/>
      <c r="Z138" s="60">
        <f t="shared" si="12"/>
        <v>-4975000</v>
      </c>
      <c r="AA138" s="60"/>
      <c r="AB138" s="60"/>
      <c r="AC138" s="60"/>
      <c r="AD138" s="60">
        <f t="shared" si="13"/>
        <v>0</v>
      </c>
      <c r="AE138" s="60"/>
      <c r="AF138" s="60"/>
      <c r="AG138" s="60"/>
      <c r="AH138" s="39"/>
      <c r="AI138" s="39"/>
      <c r="AJ138" s="38"/>
      <c r="AK138" s="38"/>
      <c r="AR138" s="1">
        <v>123</v>
      </c>
      <c r="AS138" s="1" t="str">
        <f t="shared" si="7"/>
        <v>10年3ヶ月</v>
      </c>
    </row>
    <row r="139" spans="1:45" x14ac:dyDescent="0.15">
      <c r="A139" s="38"/>
      <c r="B139" s="38">
        <v>76</v>
      </c>
      <c r="C139" s="87" t="str">
        <f t="shared" si="8"/>
        <v>6年4ヶ月 [76歳]</v>
      </c>
      <c r="D139" s="87"/>
      <c r="E139" s="87"/>
      <c r="F139" s="87"/>
      <c r="G139" s="87"/>
      <c r="H139" s="87"/>
      <c r="I139" s="87"/>
      <c r="J139" s="83">
        <f t="shared" si="9"/>
        <v>105000</v>
      </c>
      <c r="K139" s="83"/>
      <c r="L139" s="83"/>
      <c r="M139" s="83"/>
      <c r="N139" s="77">
        <v>0</v>
      </c>
      <c r="O139" s="78"/>
      <c r="P139" s="78"/>
      <c r="Q139" s="78"/>
      <c r="R139" s="71">
        <f t="shared" si="10"/>
        <v>187000</v>
      </c>
      <c r="S139" s="71"/>
      <c r="T139" s="71"/>
      <c r="U139" s="71"/>
      <c r="V139" s="71">
        <f t="shared" si="11"/>
        <v>133000</v>
      </c>
      <c r="W139" s="71"/>
      <c r="X139" s="71"/>
      <c r="Y139" s="72"/>
      <c r="Z139" s="60">
        <f t="shared" si="12"/>
        <v>-5190000</v>
      </c>
      <c r="AA139" s="60"/>
      <c r="AB139" s="60"/>
      <c r="AC139" s="60"/>
      <c r="AD139" s="60">
        <f t="shared" si="13"/>
        <v>0</v>
      </c>
      <c r="AE139" s="60"/>
      <c r="AF139" s="60"/>
      <c r="AG139" s="60"/>
      <c r="AH139" s="39"/>
      <c r="AI139" s="39"/>
      <c r="AJ139" s="38"/>
      <c r="AK139" s="38"/>
      <c r="AR139" s="1">
        <v>124</v>
      </c>
      <c r="AS139" s="1" t="str">
        <f t="shared" si="7"/>
        <v>10年4ヶ月</v>
      </c>
    </row>
    <row r="140" spans="1:45" x14ac:dyDescent="0.15">
      <c r="A140" s="38"/>
      <c r="B140" s="38">
        <v>77</v>
      </c>
      <c r="C140" s="87" t="str">
        <f t="shared" si="8"/>
        <v>6年5ヶ月 [76歳]</v>
      </c>
      <c r="D140" s="87"/>
      <c r="E140" s="87"/>
      <c r="F140" s="87"/>
      <c r="G140" s="87"/>
      <c r="H140" s="87"/>
      <c r="I140" s="87"/>
      <c r="J140" s="83">
        <f t="shared" si="9"/>
        <v>105000</v>
      </c>
      <c r="K140" s="83"/>
      <c r="L140" s="83"/>
      <c r="M140" s="83"/>
      <c r="N140" s="77">
        <v>0</v>
      </c>
      <c r="O140" s="78"/>
      <c r="P140" s="78"/>
      <c r="Q140" s="78"/>
      <c r="R140" s="71">
        <f t="shared" si="10"/>
        <v>187000</v>
      </c>
      <c r="S140" s="71"/>
      <c r="T140" s="71"/>
      <c r="U140" s="71"/>
      <c r="V140" s="71">
        <f t="shared" si="11"/>
        <v>133000</v>
      </c>
      <c r="W140" s="71"/>
      <c r="X140" s="71"/>
      <c r="Y140" s="72"/>
      <c r="Z140" s="60">
        <f t="shared" si="12"/>
        <v>-5405000</v>
      </c>
      <c r="AA140" s="60"/>
      <c r="AB140" s="60"/>
      <c r="AC140" s="60"/>
      <c r="AD140" s="60">
        <f t="shared" si="13"/>
        <v>0</v>
      </c>
      <c r="AE140" s="60"/>
      <c r="AF140" s="60"/>
      <c r="AG140" s="60"/>
      <c r="AH140" s="39"/>
      <c r="AI140" s="39"/>
      <c r="AJ140" s="38"/>
      <c r="AK140" s="38"/>
      <c r="AR140" s="1">
        <v>125</v>
      </c>
      <c r="AS140" s="1" t="str">
        <f t="shared" si="7"/>
        <v>10年5ヶ月</v>
      </c>
    </row>
    <row r="141" spans="1:45" x14ac:dyDescent="0.15">
      <c r="A141" s="38"/>
      <c r="B141" s="38">
        <v>78</v>
      </c>
      <c r="C141" s="87" t="str">
        <f t="shared" si="8"/>
        <v>6年6ヶ月 [76歳]</v>
      </c>
      <c r="D141" s="87"/>
      <c r="E141" s="87"/>
      <c r="F141" s="87"/>
      <c r="G141" s="87"/>
      <c r="H141" s="87"/>
      <c r="I141" s="87"/>
      <c r="J141" s="83">
        <f t="shared" si="9"/>
        <v>105000</v>
      </c>
      <c r="K141" s="83"/>
      <c r="L141" s="83"/>
      <c r="M141" s="83"/>
      <c r="N141" s="77">
        <v>0</v>
      </c>
      <c r="O141" s="78"/>
      <c r="P141" s="78"/>
      <c r="Q141" s="78"/>
      <c r="R141" s="71">
        <f t="shared" si="10"/>
        <v>187000</v>
      </c>
      <c r="S141" s="71"/>
      <c r="T141" s="71"/>
      <c r="U141" s="71"/>
      <c r="V141" s="71">
        <f t="shared" si="11"/>
        <v>133000</v>
      </c>
      <c r="W141" s="71"/>
      <c r="X141" s="71"/>
      <c r="Y141" s="72"/>
      <c r="Z141" s="60">
        <f t="shared" si="12"/>
        <v>-5620000</v>
      </c>
      <c r="AA141" s="60"/>
      <c r="AB141" s="60"/>
      <c r="AC141" s="60"/>
      <c r="AD141" s="60">
        <f t="shared" si="13"/>
        <v>0</v>
      </c>
      <c r="AE141" s="60"/>
      <c r="AF141" s="60"/>
      <c r="AG141" s="60"/>
      <c r="AH141" s="39"/>
      <c r="AI141" s="39"/>
      <c r="AJ141" s="38"/>
      <c r="AK141" s="38"/>
      <c r="AR141" s="1">
        <v>126</v>
      </c>
      <c r="AS141" s="1" t="str">
        <f t="shared" si="7"/>
        <v>10年6ヶ月</v>
      </c>
    </row>
    <row r="142" spans="1:45" x14ac:dyDescent="0.15">
      <c r="A142" s="38"/>
      <c r="B142" s="38">
        <v>79</v>
      </c>
      <c r="C142" s="87" t="str">
        <f t="shared" si="8"/>
        <v>6年7ヶ月 [76歳]</v>
      </c>
      <c r="D142" s="87"/>
      <c r="E142" s="87"/>
      <c r="F142" s="87"/>
      <c r="G142" s="87"/>
      <c r="H142" s="87"/>
      <c r="I142" s="87"/>
      <c r="J142" s="83">
        <f t="shared" si="9"/>
        <v>105000</v>
      </c>
      <c r="K142" s="83"/>
      <c r="L142" s="83"/>
      <c r="M142" s="83"/>
      <c r="N142" s="77">
        <v>0</v>
      </c>
      <c r="O142" s="78"/>
      <c r="P142" s="78"/>
      <c r="Q142" s="78"/>
      <c r="R142" s="71">
        <f t="shared" si="10"/>
        <v>187000</v>
      </c>
      <c r="S142" s="71"/>
      <c r="T142" s="71"/>
      <c r="U142" s="71"/>
      <c r="V142" s="71">
        <f t="shared" si="11"/>
        <v>133000</v>
      </c>
      <c r="W142" s="71"/>
      <c r="X142" s="71"/>
      <c r="Y142" s="72"/>
      <c r="Z142" s="60">
        <f t="shared" si="12"/>
        <v>-5835000</v>
      </c>
      <c r="AA142" s="60"/>
      <c r="AB142" s="60"/>
      <c r="AC142" s="60"/>
      <c r="AD142" s="60">
        <f t="shared" si="13"/>
        <v>0</v>
      </c>
      <c r="AE142" s="60"/>
      <c r="AF142" s="60"/>
      <c r="AG142" s="60"/>
      <c r="AH142" s="39"/>
      <c r="AI142" s="39"/>
      <c r="AJ142" s="38"/>
      <c r="AK142" s="38"/>
      <c r="AR142" s="1">
        <v>127</v>
      </c>
      <c r="AS142" s="1" t="str">
        <f t="shared" si="7"/>
        <v>10年7ヶ月</v>
      </c>
    </row>
    <row r="143" spans="1:45" x14ac:dyDescent="0.15">
      <c r="A143" s="38"/>
      <c r="B143" s="38">
        <v>80</v>
      </c>
      <c r="C143" s="87" t="str">
        <f t="shared" si="8"/>
        <v>6年8ヶ月 [76歳]</v>
      </c>
      <c r="D143" s="87"/>
      <c r="E143" s="87"/>
      <c r="F143" s="87"/>
      <c r="G143" s="87"/>
      <c r="H143" s="87"/>
      <c r="I143" s="87"/>
      <c r="J143" s="83">
        <f t="shared" si="9"/>
        <v>105000</v>
      </c>
      <c r="K143" s="83"/>
      <c r="L143" s="83"/>
      <c r="M143" s="83"/>
      <c r="N143" s="77">
        <v>0</v>
      </c>
      <c r="O143" s="78"/>
      <c r="P143" s="78"/>
      <c r="Q143" s="78"/>
      <c r="R143" s="71">
        <f t="shared" si="10"/>
        <v>187000</v>
      </c>
      <c r="S143" s="71"/>
      <c r="T143" s="71"/>
      <c r="U143" s="71"/>
      <c r="V143" s="71">
        <f t="shared" si="11"/>
        <v>133000</v>
      </c>
      <c r="W143" s="71"/>
      <c r="X143" s="71"/>
      <c r="Y143" s="72"/>
      <c r="Z143" s="60">
        <f t="shared" si="12"/>
        <v>-6050000</v>
      </c>
      <c r="AA143" s="60"/>
      <c r="AB143" s="60"/>
      <c r="AC143" s="60"/>
      <c r="AD143" s="60">
        <f t="shared" si="13"/>
        <v>0</v>
      </c>
      <c r="AE143" s="60"/>
      <c r="AF143" s="60"/>
      <c r="AG143" s="60"/>
      <c r="AH143" s="39"/>
      <c r="AI143" s="39"/>
      <c r="AJ143" s="38"/>
      <c r="AK143" s="38"/>
      <c r="AR143" s="1">
        <v>128</v>
      </c>
      <c r="AS143" s="1" t="str">
        <f t="shared" si="7"/>
        <v>10年8ヶ月</v>
      </c>
    </row>
    <row r="144" spans="1:45" x14ac:dyDescent="0.15">
      <c r="A144" s="38"/>
      <c r="B144" s="38">
        <v>81</v>
      </c>
      <c r="C144" s="87" t="str">
        <f t="shared" si="8"/>
        <v>6年9ヶ月 [76歳]</v>
      </c>
      <c r="D144" s="87"/>
      <c r="E144" s="87"/>
      <c r="F144" s="87"/>
      <c r="G144" s="87"/>
      <c r="H144" s="87"/>
      <c r="I144" s="87"/>
      <c r="J144" s="83">
        <f t="shared" si="9"/>
        <v>105000</v>
      </c>
      <c r="K144" s="83"/>
      <c r="L144" s="83"/>
      <c r="M144" s="83"/>
      <c r="N144" s="77">
        <v>0</v>
      </c>
      <c r="O144" s="78"/>
      <c r="P144" s="78"/>
      <c r="Q144" s="78"/>
      <c r="R144" s="71">
        <f t="shared" si="10"/>
        <v>187000</v>
      </c>
      <c r="S144" s="71"/>
      <c r="T144" s="71"/>
      <c r="U144" s="71"/>
      <c r="V144" s="71">
        <f t="shared" si="11"/>
        <v>133000</v>
      </c>
      <c r="W144" s="71"/>
      <c r="X144" s="71"/>
      <c r="Y144" s="72"/>
      <c r="Z144" s="60">
        <f t="shared" si="12"/>
        <v>-6265000</v>
      </c>
      <c r="AA144" s="60"/>
      <c r="AB144" s="60"/>
      <c r="AC144" s="60"/>
      <c r="AD144" s="60">
        <f t="shared" si="13"/>
        <v>0</v>
      </c>
      <c r="AE144" s="60"/>
      <c r="AF144" s="60"/>
      <c r="AG144" s="60"/>
      <c r="AH144" s="39"/>
      <c r="AI144" s="39"/>
      <c r="AJ144" s="38"/>
      <c r="AK144" s="38"/>
      <c r="AR144" s="1">
        <v>129</v>
      </c>
      <c r="AS144" s="1" t="str">
        <f t="shared" si="7"/>
        <v>10年9ヶ月</v>
      </c>
    </row>
    <row r="145" spans="1:45" x14ac:dyDescent="0.15">
      <c r="A145" s="38"/>
      <c r="B145" s="38">
        <v>82</v>
      </c>
      <c r="C145" s="87" t="str">
        <f t="shared" si="8"/>
        <v>6年10ヶ月 [76歳]</v>
      </c>
      <c r="D145" s="87"/>
      <c r="E145" s="87"/>
      <c r="F145" s="87"/>
      <c r="G145" s="87"/>
      <c r="H145" s="87"/>
      <c r="I145" s="87"/>
      <c r="J145" s="83">
        <f t="shared" si="9"/>
        <v>105000</v>
      </c>
      <c r="K145" s="83"/>
      <c r="L145" s="83"/>
      <c r="M145" s="83"/>
      <c r="N145" s="77">
        <v>0</v>
      </c>
      <c r="O145" s="78"/>
      <c r="P145" s="78"/>
      <c r="Q145" s="78"/>
      <c r="R145" s="71">
        <f t="shared" si="10"/>
        <v>187000</v>
      </c>
      <c r="S145" s="71"/>
      <c r="T145" s="71"/>
      <c r="U145" s="71"/>
      <c r="V145" s="71">
        <f t="shared" si="11"/>
        <v>133000</v>
      </c>
      <c r="W145" s="71"/>
      <c r="X145" s="71"/>
      <c r="Y145" s="72"/>
      <c r="Z145" s="60">
        <f t="shared" si="12"/>
        <v>-6480000</v>
      </c>
      <c r="AA145" s="60"/>
      <c r="AB145" s="60"/>
      <c r="AC145" s="60"/>
      <c r="AD145" s="60">
        <f t="shared" si="13"/>
        <v>0</v>
      </c>
      <c r="AE145" s="60"/>
      <c r="AF145" s="60"/>
      <c r="AG145" s="60"/>
      <c r="AH145" s="39"/>
      <c r="AI145" s="39"/>
      <c r="AJ145" s="38"/>
      <c r="AK145" s="38"/>
      <c r="AR145" s="1">
        <v>130</v>
      </c>
      <c r="AS145" s="1" t="str">
        <f t="shared" ref="AS145:AS208" si="14">(AR145-MOD(AR145,12))/12 &amp; "年" &amp; MOD(AR145,12) &amp; "ヶ月"</f>
        <v>10年10ヶ月</v>
      </c>
    </row>
    <row r="146" spans="1:45" x14ac:dyDescent="0.15">
      <c r="A146" s="38"/>
      <c r="B146" s="38">
        <v>83</v>
      </c>
      <c r="C146" s="88" t="str">
        <f t="shared" si="8"/>
        <v>6年11ヶ月 [76歳]</v>
      </c>
      <c r="D146" s="88"/>
      <c r="E146" s="88"/>
      <c r="F146" s="88"/>
      <c r="G146" s="88"/>
      <c r="H146" s="88"/>
      <c r="I146" s="88"/>
      <c r="J146" s="84">
        <f t="shared" si="9"/>
        <v>105000</v>
      </c>
      <c r="K146" s="84"/>
      <c r="L146" s="84"/>
      <c r="M146" s="84"/>
      <c r="N146" s="79">
        <v>0</v>
      </c>
      <c r="O146" s="80"/>
      <c r="P146" s="80"/>
      <c r="Q146" s="80"/>
      <c r="R146" s="65">
        <f t="shared" si="10"/>
        <v>187000</v>
      </c>
      <c r="S146" s="65"/>
      <c r="T146" s="65"/>
      <c r="U146" s="65"/>
      <c r="V146" s="65">
        <f t="shared" si="11"/>
        <v>133000</v>
      </c>
      <c r="W146" s="65"/>
      <c r="X146" s="65"/>
      <c r="Y146" s="66"/>
      <c r="Z146" s="61">
        <f t="shared" si="12"/>
        <v>-6695000</v>
      </c>
      <c r="AA146" s="61"/>
      <c r="AB146" s="61"/>
      <c r="AC146" s="61"/>
      <c r="AD146" s="61">
        <f t="shared" si="13"/>
        <v>0</v>
      </c>
      <c r="AE146" s="61"/>
      <c r="AF146" s="61"/>
      <c r="AG146" s="61"/>
      <c r="AH146" s="39"/>
      <c r="AI146" s="39"/>
      <c r="AJ146" s="38"/>
      <c r="AK146" s="38"/>
      <c r="AR146" s="1">
        <v>131</v>
      </c>
      <c r="AS146" s="1" t="str">
        <f t="shared" si="14"/>
        <v>10年11ヶ月</v>
      </c>
    </row>
    <row r="147" spans="1:45" x14ac:dyDescent="0.15">
      <c r="A147" s="38"/>
      <c r="B147" s="38">
        <v>84</v>
      </c>
      <c r="C147" s="91" t="str">
        <f t="shared" si="8"/>
        <v>7年0ヶ月 [77歳]</v>
      </c>
      <c r="D147" s="91"/>
      <c r="E147" s="91"/>
      <c r="F147" s="91"/>
      <c r="G147" s="91"/>
      <c r="H147" s="91"/>
      <c r="I147" s="91"/>
      <c r="J147" s="86">
        <f t="shared" si="9"/>
        <v>105000</v>
      </c>
      <c r="K147" s="86"/>
      <c r="L147" s="86"/>
      <c r="M147" s="86"/>
      <c r="N147" s="81">
        <v>0</v>
      </c>
      <c r="O147" s="82"/>
      <c r="P147" s="82"/>
      <c r="Q147" s="82"/>
      <c r="R147" s="73">
        <f t="shared" si="10"/>
        <v>187000</v>
      </c>
      <c r="S147" s="73"/>
      <c r="T147" s="73"/>
      <c r="U147" s="73"/>
      <c r="V147" s="73">
        <f t="shared" si="11"/>
        <v>133000</v>
      </c>
      <c r="W147" s="73"/>
      <c r="X147" s="73"/>
      <c r="Y147" s="74"/>
      <c r="Z147" s="62">
        <f t="shared" si="12"/>
        <v>-6910000</v>
      </c>
      <c r="AA147" s="62"/>
      <c r="AB147" s="62"/>
      <c r="AC147" s="62"/>
      <c r="AD147" s="62">
        <f t="shared" si="13"/>
        <v>0</v>
      </c>
      <c r="AE147" s="62"/>
      <c r="AF147" s="62"/>
      <c r="AG147" s="62"/>
      <c r="AH147" s="39"/>
      <c r="AI147" s="39"/>
      <c r="AJ147" s="38"/>
      <c r="AK147" s="38"/>
      <c r="AR147" s="1">
        <v>132</v>
      </c>
      <c r="AS147" s="1" t="str">
        <f t="shared" si="14"/>
        <v>11年0ヶ月</v>
      </c>
    </row>
    <row r="148" spans="1:45" x14ac:dyDescent="0.15">
      <c r="A148" s="38"/>
      <c r="B148" s="38">
        <v>85</v>
      </c>
      <c r="C148" s="87" t="str">
        <f t="shared" si="8"/>
        <v>7年1ヶ月 [77歳]</v>
      </c>
      <c r="D148" s="87"/>
      <c r="E148" s="87"/>
      <c r="F148" s="87"/>
      <c r="G148" s="87"/>
      <c r="H148" s="87"/>
      <c r="I148" s="87"/>
      <c r="J148" s="83">
        <f t="shared" si="9"/>
        <v>105000</v>
      </c>
      <c r="K148" s="83"/>
      <c r="L148" s="83"/>
      <c r="M148" s="83"/>
      <c r="N148" s="77">
        <v>0</v>
      </c>
      <c r="O148" s="78"/>
      <c r="P148" s="78"/>
      <c r="Q148" s="78"/>
      <c r="R148" s="71">
        <f t="shared" si="10"/>
        <v>187000</v>
      </c>
      <c r="S148" s="71"/>
      <c r="T148" s="71"/>
      <c r="U148" s="71"/>
      <c r="V148" s="71">
        <f t="shared" si="11"/>
        <v>133000</v>
      </c>
      <c r="W148" s="71"/>
      <c r="X148" s="71"/>
      <c r="Y148" s="72"/>
      <c r="Z148" s="60">
        <f t="shared" si="12"/>
        <v>-7125000</v>
      </c>
      <c r="AA148" s="60"/>
      <c r="AB148" s="60"/>
      <c r="AC148" s="60"/>
      <c r="AD148" s="60">
        <f t="shared" si="13"/>
        <v>0</v>
      </c>
      <c r="AE148" s="60"/>
      <c r="AF148" s="60"/>
      <c r="AG148" s="60"/>
      <c r="AH148" s="39"/>
      <c r="AI148" s="39"/>
      <c r="AJ148" s="38"/>
      <c r="AK148" s="38"/>
      <c r="AR148" s="1">
        <v>133</v>
      </c>
      <c r="AS148" s="1" t="str">
        <f t="shared" si="14"/>
        <v>11年1ヶ月</v>
      </c>
    </row>
    <row r="149" spans="1:45" x14ac:dyDescent="0.15">
      <c r="A149" s="38"/>
      <c r="B149" s="38">
        <v>86</v>
      </c>
      <c r="C149" s="87" t="str">
        <f t="shared" si="8"/>
        <v>7年2ヶ月 [77歳]</v>
      </c>
      <c r="D149" s="87"/>
      <c r="E149" s="87"/>
      <c r="F149" s="87"/>
      <c r="G149" s="87"/>
      <c r="H149" s="87"/>
      <c r="I149" s="87"/>
      <c r="J149" s="83">
        <f t="shared" si="9"/>
        <v>105000</v>
      </c>
      <c r="K149" s="83"/>
      <c r="L149" s="83"/>
      <c r="M149" s="83"/>
      <c r="N149" s="77">
        <v>0</v>
      </c>
      <c r="O149" s="78"/>
      <c r="P149" s="78"/>
      <c r="Q149" s="78"/>
      <c r="R149" s="71">
        <f t="shared" si="10"/>
        <v>187000</v>
      </c>
      <c r="S149" s="71"/>
      <c r="T149" s="71"/>
      <c r="U149" s="71"/>
      <c r="V149" s="71">
        <f t="shared" si="11"/>
        <v>133000</v>
      </c>
      <c r="W149" s="71"/>
      <c r="X149" s="71"/>
      <c r="Y149" s="72"/>
      <c r="Z149" s="60">
        <f t="shared" si="12"/>
        <v>-7340000</v>
      </c>
      <c r="AA149" s="60"/>
      <c r="AB149" s="60"/>
      <c r="AC149" s="60"/>
      <c r="AD149" s="60">
        <f t="shared" si="13"/>
        <v>0</v>
      </c>
      <c r="AE149" s="60"/>
      <c r="AF149" s="60"/>
      <c r="AG149" s="60"/>
      <c r="AH149" s="39"/>
      <c r="AI149" s="39"/>
      <c r="AJ149" s="38"/>
      <c r="AK149" s="38"/>
      <c r="AR149" s="1">
        <v>134</v>
      </c>
      <c r="AS149" s="1" t="str">
        <f t="shared" si="14"/>
        <v>11年2ヶ月</v>
      </c>
    </row>
    <row r="150" spans="1:45" x14ac:dyDescent="0.15">
      <c r="A150" s="38"/>
      <c r="B150" s="38">
        <v>87</v>
      </c>
      <c r="C150" s="87" t="str">
        <f t="shared" si="8"/>
        <v>7年3ヶ月 [77歳]</v>
      </c>
      <c r="D150" s="87"/>
      <c r="E150" s="87"/>
      <c r="F150" s="87"/>
      <c r="G150" s="87"/>
      <c r="H150" s="87"/>
      <c r="I150" s="87"/>
      <c r="J150" s="83">
        <f t="shared" si="9"/>
        <v>105000</v>
      </c>
      <c r="K150" s="83"/>
      <c r="L150" s="83"/>
      <c r="M150" s="83"/>
      <c r="N150" s="77">
        <v>0</v>
      </c>
      <c r="O150" s="78"/>
      <c r="P150" s="78"/>
      <c r="Q150" s="78"/>
      <c r="R150" s="71">
        <f t="shared" si="10"/>
        <v>187000</v>
      </c>
      <c r="S150" s="71"/>
      <c r="T150" s="71"/>
      <c r="U150" s="71"/>
      <c r="V150" s="71">
        <f t="shared" si="11"/>
        <v>133000</v>
      </c>
      <c r="W150" s="71"/>
      <c r="X150" s="71"/>
      <c r="Y150" s="72"/>
      <c r="Z150" s="60">
        <f t="shared" si="12"/>
        <v>-7555000</v>
      </c>
      <c r="AA150" s="60"/>
      <c r="AB150" s="60"/>
      <c r="AC150" s="60"/>
      <c r="AD150" s="60">
        <f t="shared" si="13"/>
        <v>0</v>
      </c>
      <c r="AE150" s="60"/>
      <c r="AF150" s="60"/>
      <c r="AG150" s="60"/>
      <c r="AH150" s="39"/>
      <c r="AI150" s="39"/>
      <c r="AJ150" s="38"/>
      <c r="AK150" s="38"/>
      <c r="AR150" s="1">
        <v>135</v>
      </c>
      <c r="AS150" s="1" t="str">
        <f t="shared" si="14"/>
        <v>11年3ヶ月</v>
      </c>
    </row>
    <row r="151" spans="1:45" x14ac:dyDescent="0.15">
      <c r="A151" s="38"/>
      <c r="B151" s="38">
        <v>88</v>
      </c>
      <c r="C151" s="87" t="str">
        <f t="shared" si="8"/>
        <v>7年4ヶ月 [77歳]</v>
      </c>
      <c r="D151" s="87"/>
      <c r="E151" s="87"/>
      <c r="F151" s="87"/>
      <c r="G151" s="87"/>
      <c r="H151" s="87"/>
      <c r="I151" s="87"/>
      <c r="J151" s="83">
        <f t="shared" si="9"/>
        <v>105000</v>
      </c>
      <c r="K151" s="83"/>
      <c r="L151" s="83"/>
      <c r="M151" s="83"/>
      <c r="N151" s="77">
        <v>0</v>
      </c>
      <c r="O151" s="78"/>
      <c r="P151" s="78"/>
      <c r="Q151" s="78"/>
      <c r="R151" s="71">
        <f t="shared" si="10"/>
        <v>187000</v>
      </c>
      <c r="S151" s="71"/>
      <c r="T151" s="71"/>
      <c r="U151" s="71"/>
      <c r="V151" s="71">
        <f t="shared" si="11"/>
        <v>133000</v>
      </c>
      <c r="W151" s="71"/>
      <c r="X151" s="71"/>
      <c r="Y151" s="72"/>
      <c r="Z151" s="60">
        <f t="shared" si="12"/>
        <v>-7770000</v>
      </c>
      <c r="AA151" s="60"/>
      <c r="AB151" s="60"/>
      <c r="AC151" s="60"/>
      <c r="AD151" s="60">
        <f t="shared" si="13"/>
        <v>0</v>
      </c>
      <c r="AE151" s="60"/>
      <c r="AF151" s="60"/>
      <c r="AG151" s="60"/>
      <c r="AH151" s="39"/>
      <c r="AI151" s="39"/>
      <c r="AJ151" s="38"/>
      <c r="AK151" s="38"/>
      <c r="AR151" s="1">
        <v>136</v>
      </c>
      <c r="AS151" s="1" t="str">
        <f t="shared" si="14"/>
        <v>11年4ヶ月</v>
      </c>
    </row>
    <row r="152" spans="1:45" x14ac:dyDescent="0.15">
      <c r="A152" s="38"/>
      <c r="B152" s="38">
        <v>89</v>
      </c>
      <c r="C152" s="87" t="str">
        <f t="shared" si="8"/>
        <v>7年5ヶ月 [77歳]</v>
      </c>
      <c r="D152" s="87"/>
      <c r="E152" s="87"/>
      <c r="F152" s="87"/>
      <c r="G152" s="87"/>
      <c r="H152" s="87"/>
      <c r="I152" s="87"/>
      <c r="J152" s="83">
        <f t="shared" si="9"/>
        <v>105000</v>
      </c>
      <c r="K152" s="83"/>
      <c r="L152" s="83"/>
      <c r="M152" s="83"/>
      <c r="N152" s="77">
        <v>0</v>
      </c>
      <c r="O152" s="78"/>
      <c r="P152" s="78"/>
      <c r="Q152" s="78"/>
      <c r="R152" s="71">
        <f t="shared" si="10"/>
        <v>187000</v>
      </c>
      <c r="S152" s="71"/>
      <c r="T152" s="71"/>
      <c r="U152" s="71"/>
      <c r="V152" s="71">
        <f t="shared" si="11"/>
        <v>133000</v>
      </c>
      <c r="W152" s="71"/>
      <c r="X152" s="71"/>
      <c r="Y152" s="72"/>
      <c r="Z152" s="60">
        <f t="shared" si="12"/>
        <v>-7985000</v>
      </c>
      <c r="AA152" s="60"/>
      <c r="AB152" s="60"/>
      <c r="AC152" s="60"/>
      <c r="AD152" s="60">
        <f t="shared" si="13"/>
        <v>0</v>
      </c>
      <c r="AE152" s="60"/>
      <c r="AF152" s="60"/>
      <c r="AG152" s="60"/>
      <c r="AH152" s="39"/>
      <c r="AI152" s="39"/>
      <c r="AJ152" s="38"/>
      <c r="AK152" s="38"/>
      <c r="AR152" s="1">
        <v>137</v>
      </c>
      <c r="AS152" s="1" t="str">
        <f t="shared" si="14"/>
        <v>11年5ヶ月</v>
      </c>
    </row>
    <row r="153" spans="1:45" x14ac:dyDescent="0.15">
      <c r="A153" s="38"/>
      <c r="B153" s="38">
        <v>90</v>
      </c>
      <c r="C153" s="87" t="str">
        <f t="shared" si="8"/>
        <v>7年6ヶ月 [77歳]</v>
      </c>
      <c r="D153" s="87"/>
      <c r="E153" s="87"/>
      <c r="F153" s="87"/>
      <c r="G153" s="87"/>
      <c r="H153" s="87"/>
      <c r="I153" s="87"/>
      <c r="J153" s="83">
        <f t="shared" si="9"/>
        <v>105000</v>
      </c>
      <c r="K153" s="83"/>
      <c r="L153" s="83"/>
      <c r="M153" s="83"/>
      <c r="N153" s="77">
        <v>0</v>
      </c>
      <c r="O153" s="78"/>
      <c r="P153" s="78"/>
      <c r="Q153" s="78"/>
      <c r="R153" s="71">
        <f t="shared" si="10"/>
        <v>187000</v>
      </c>
      <c r="S153" s="71"/>
      <c r="T153" s="71"/>
      <c r="U153" s="71"/>
      <c r="V153" s="71">
        <f t="shared" si="11"/>
        <v>133000</v>
      </c>
      <c r="W153" s="71"/>
      <c r="X153" s="71"/>
      <c r="Y153" s="72"/>
      <c r="Z153" s="60">
        <f t="shared" si="12"/>
        <v>-8200000</v>
      </c>
      <c r="AA153" s="60"/>
      <c r="AB153" s="60"/>
      <c r="AC153" s="60"/>
      <c r="AD153" s="60">
        <f t="shared" si="13"/>
        <v>0</v>
      </c>
      <c r="AE153" s="60"/>
      <c r="AF153" s="60"/>
      <c r="AG153" s="60"/>
      <c r="AH153" s="39"/>
      <c r="AI153" s="39"/>
      <c r="AJ153" s="38"/>
      <c r="AK153" s="38"/>
      <c r="AR153" s="1">
        <v>138</v>
      </c>
      <c r="AS153" s="1" t="str">
        <f t="shared" si="14"/>
        <v>11年6ヶ月</v>
      </c>
    </row>
    <row r="154" spans="1:45" x14ac:dyDescent="0.15">
      <c r="A154" s="38"/>
      <c r="B154" s="38">
        <v>91</v>
      </c>
      <c r="C154" s="87" t="str">
        <f t="shared" si="8"/>
        <v>7年7ヶ月 [77歳]</v>
      </c>
      <c r="D154" s="87"/>
      <c r="E154" s="87"/>
      <c r="F154" s="87"/>
      <c r="G154" s="87"/>
      <c r="H154" s="87"/>
      <c r="I154" s="87"/>
      <c r="J154" s="83">
        <f t="shared" si="9"/>
        <v>105000</v>
      </c>
      <c r="K154" s="83"/>
      <c r="L154" s="83"/>
      <c r="M154" s="83"/>
      <c r="N154" s="77">
        <v>0</v>
      </c>
      <c r="O154" s="78"/>
      <c r="P154" s="78"/>
      <c r="Q154" s="78"/>
      <c r="R154" s="71">
        <f t="shared" si="10"/>
        <v>187000</v>
      </c>
      <c r="S154" s="71"/>
      <c r="T154" s="71"/>
      <c r="U154" s="71"/>
      <c r="V154" s="71">
        <f t="shared" si="11"/>
        <v>133000</v>
      </c>
      <c r="W154" s="71"/>
      <c r="X154" s="71"/>
      <c r="Y154" s="72"/>
      <c r="Z154" s="60">
        <f t="shared" si="12"/>
        <v>-8415000</v>
      </c>
      <c r="AA154" s="60"/>
      <c r="AB154" s="60"/>
      <c r="AC154" s="60"/>
      <c r="AD154" s="60">
        <f t="shared" si="13"/>
        <v>0</v>
      </c>
      <c r="AE154" s="60"/>
      <c r="AF154" s="60"/>
      <c r="AG154" s="60"/>
      <c r="AH154" s="39"/>
      <c r="AI154" s="39"/>
      <c r="AJ154" s="38"/>
      <c r="AK154" s="38"/>
      <c r="AR154" s="1">
        <v>139</v>
      </c>
      <c r="AS154" s="1" t="str">
        <f t="shared" si="14"/>
        <v>11年7ヶ月</v>
      </c>
    </row>
    <row r="155" spans="1:45" x14ac:dyDescent="0.15">
      <c r="A155" s="38"/>
      <c r="B155" s="38">
        <v>92</v>
      </c>
      <c r="C155" s="87" t="str">
        <f t="shared" si="8"/>
        <v>7年8ヶ月 [77歳]</v>
      </c>
      <c r="D155" s="87"/>
      <c r="E155" s="87"/>
      <c r="F155" s="87"/>
      <c r="G155" s="87"/>
      <c r="H155" s="87"/>
      <c r="I155" s="87"/>
      <c r="J155" s="83">
        <f t="shared" si="9"/>
        <v>105000</v>
      </c>
      <c r="K155" s="83"/>
      <c r="L155" s="83"/>
      <c r="M155" s="83"/>
      <c r="N155" s="77">
        <v>0</v>
      </c>
      <c r="O155" s="78"/>
      <c r="P155" s="78"/>
      <c r="Q155" s="78"/>
      <c r="R155" s="71">
        <f t="shared" si="10"/>
        <v>187000</v>
      </c>
      <c r="S155" s="71"/>
      <c r="T155" s="71"/>
      <c r="U155" s="71"/>
      <c r="V155" s="71">
        <f t="shared" si="11"/>
        <v>133000</v>
      </c>
      <c r="W155" s="71"/>
      <c r="X155" s="71"/>
      <c r="Y155" s="72"/>
      <c r="Z155" s="60">
        <f t="shared" si="12"/>
        <v>-8630000</v>
      </c>
      <c r="AA155" s="60"/>
      <c r="AB155" s="60"/>
      <c r="AC155" s="60"/>
      <c r="AD155" s="60">
        <f t="shared" si="13"/>
        <v>0</v>
      </c>
      <c r="AE155" s="60"/>
      <c r="AF155" s="60"/>
      <c r="AG155" s="60"/>
      <c r="AH155" s="39"/>
      <c r="AI155" s="39"/>
      <c r="AJ155" s="38"/>
      <c r="AK155" s="38"/>
      <c r="AR155" s="1">
        <v>140</v>
      </c>
      <c r="AS155" s="1" t="str">
        <f t="shared" si="14"/>
        <v>11年8ヶ月</v>
      </c>
    </row>
    <row r="156" spans="1:45" x14ac:dyDescent="0.15">
      <c r="A156" s="38"/>
      <c r="B156" s="38">
        <v>93</v>
      </c>
      <c r="C156" s="87" t="str">
        <f t="shared" si="8"/>
        <v>7年9ヶ月 [77歳]</v>
      </c>
      <c r="D156" s="87"/>
      <c r="E156" s="87"/>
      <c r="F156" s="87"/>
      <c r="G156" s="87"/>
      <c r="H156" s="87"/>
      <c r="I156" s="87"/>
      <c r="J156" s="83">
        <f t="shared" si="9"/>
        <v>105000</v>
      </c>
      <c r="K156" s="83"/>
      <c r="L156" s="83"/>
      <c r="M156" s="83"/>
      <c r="N156" s="77">
        <v>0</v>
      </c>
      <c r="O156" s="78"/>
      <c r="P156" s="78"/>
      <c r="Q156" s="78"/>
      <c r="R156" s="71">
        <f t="shared" si="10"/>
        <v>187000</v>
      </c>
      <c r="S156" s="71"/>
      <c r="T156" s="71"/>
      <c r="U156" s="71"/>
      <c r="V156" s="71">
        <f t="shared" si="11"/>
        <v>133000</v>
      </c>
      <c r="W156" s="71"/>
      <c r="X156" s="71"/>
      <c r="Y156" s="72"/>
      <c r="Z156" s="60">
        <f t="shared" si="12"/>
        <v>-8845000</v>
      </c>
      <c r="AA156" s="60"/>
      <c r="AB156" s="60"/>
      <c r="AC156" s="60"/>
      <c r="AD156" s="60">
        <f t="shared" si="13"/>
        <v>0</v>
      </c>
      <c r="AE156" s="60"/>
      <c r="AF156" s="60"/>
      <c r="AG156" s="60"/>
      <c r="AH156" s="39"/>
      <c r="AI156" s="39"/>
      <c r="AJ156" s="38"/>
      <c r="AK156" s="38"/>
      <c r="AR156" s="1">
        <v>141</v>
      </c>
      <c r="AS156" s="1" t="str">
        <f t="shared" si="14"/>
        <v>11年9ヶ月</v>
      </c>
    </row>
    <row r="157" spans="1:45" x14ac:dyDescent="0.15">
      <c r="A157" s="38"/>
      <c r="B157" s="38">
        <v>94</v>
      </c>
      <c r="C157" s="87" t="str">
        <f t="shared" si="8"/>
        <v>7年10ヶ月 [77歳]</v>
      </c>
      <c r="D157" s="87"/>
      <c r="E157" s="87"/>
      <c r="F157" s="87"/>
      <c r="G157" s="87"/>
      <c r="H157" s="87"/>
      <c r="I157" s="87"/>
      <c r="J157" s="83">
        <f t="shared" si="9"/>
        <v>105000</v>
      </c>
      <c r="K157" s="83"/>
      <c r="L157" s="83"/>
      <c r="M157" s="83"/>
      <c r="N157" s="77">
        <v>0</v>
      </c>
      <c r="O157" s="78"/>
      <c r="P157" s="78"/>
      <c r="Q157" s="78"/>
      <c r="R157" s="71">
        <f t="shared" si="10"/>
        <v>187000</v>
      </c>
      <c r="S157" s="71"/>
      <c r="T157" s="71"/>
      <c r="U157" s="71"/>
      <c r="V157" s="71">
        <f t="shared" si="11"/>
        <v>133000</v>
      </c>
      <c r="W157" s="71"/>
      <c r="X157" s="71"/>
      <c r="Y157" s="72"/>
      <c r="Z157" s="60">
        <f t="shared" si="12"/>
        <v>-9060000</v>
      </c>
      <c r="AA157" s="60"/>
      <c r="AB157" s="60"/>
      <c r="AC157" s="60"/>
      <c r="AD157" s="60">
        <f t="shared" si="13"/>
        <v>0</v>
      </c>
      <c r="AE157" s="60"/>
      <c r="AF157" s="60"/>
      <c r="AG157" s="60"/>
      <c r="AH157" s="39"/>
      <c r="AI157" s="39"/>
      <c r="AJ157" s="38"/>
      <c r="AK157" s="38"/>
      <c r="AR157" s="1">
        <v>142</v>
      </c>
      <c r="AS157" s="1" t="str">
        <f t="shared" si="14"/>
        <v>11年10ヶ月</v>
      </c>
    </row>
    <row r="158" spans="1:45" x14ac:dyDescent="0.15">
      <c r="A158" s="38"/>
      <c r="B158" s="38">
        <v>95</v>
      </c>
      <c r="C158" s="88" t="str">
        <f t="shared" si="8"/>
        <v>7年11ヶ月 [77歳]</v>
      </c>
      <c r="D158" s="88"/>
      <c r="E158" s="88"/>
      <c r="F158" s="88"/>
      <c r="G158" s="88"/>
      <c r="H158" s="88"/>
      <c r="I158" s="88"/>
      <c r="J158" s="84">
        <f t="shared" si="9"/>
        <v>105000</v>
      </c>
      <c r="K158" s="84"/>
      <c r="L158" s="84"/>
      <c r="M158" s="84"/>
      <c r="N158" s="79">
        <v>0</v>
      </c>
      <c r="O158" s="80"/>
      <c r="P158" s="80"/>
      <c r="Q158" s="80"/>
      <c r="R158" s="65">
        <f t="shared" si="10"/>
        <v>187000</v>
      </c>
      <c r="S158" s="65"/>
      <c r="T158" s="65"/>
      <c r="U158" s="65"/>
      <c r="V158" s="65">
        <f t="shared" si="11"/>
        <v>133000</v>
      </c>
      <c r="W158" s="65"/>
      <c r="X158" s="65"/>
      <c r="Y158" s="66"/>
      <c r="Z158" s="61">
        <f t="shared" si="12"/>
        <v>-9275000</v>
      </c>
      <c r="AA158" s="61"/>
      <c r="AB158" s="61"/>
      <c r="AC158" s="61"/>
      <c r="AD158" s="61">
        <f t="shared" si="13"/>
        <v>0</v>
      </c>
      <c r="AE158" s="61"/>
      <c r="AF158" s="61"/>
      <c r="AG158" s="61"/>
      <c r="AH158" s="39"/>
      <c r="AI158" s="39"/>
      <c r="AJ158" s="38"/>
      <c r="AK158" s="38"/>
      <c r="AR158" s="1">
        <v>143</v>
      </c>
      <c r="AS158" s="1" t="str">
        <f t="shared" si="14"/>
        <v>11年11ヶ月</v>
      </c>
    </row>
    <row r="159" spans="1:45" x14ac:dyDescent="0.15">
      <c r="A159" s="38"/>
      <c r="B159" s="38">
        <v>96</v>
      </c>
      <c r="C159" s="91" t="str">
        <f t="shared" si="8"/>
        <v>8年0ヶ月 [78歳]</v>
      </c>
      <c r="D159" s="91"/>
      <c r="E159" s="91"/>
      <c r="F159" s="91"/>
      <c r="G159" s="91"/>
      <c r="H159" s="91"/>
      <c r="I159" s="91"/>
      <c r="J159" s="86">
        <f t="shared" si="9"/>
        <v>105000</v>
      </c>
      <c r="K159" s="86"/>
      <c r="L159" s="86"/>
      <c r="M159" s="86"/>
      <c r="N159" s="81">
        <v>0</v>
      </c>
      <c r="O159" s="82"/>
      <c r="P159" s="82"/>
      <c r="Q159" s="82"/>
      <c r="R159" s="73">
        <f t="shared" si="10"/>
        <v>187000</v>
      </c>
      <c r="S159" s="73"/>
      <c r="T159" s="73"/>
      <c r="U159" s="73"/>
      <c r="V159" s="73">
        <f t="shared" si="11"/>
        <v>133000</v>
      </c>
      <c r="W159" s="73"/>
      <c r="X159" s="73"/>
      <c r="Y159" s="74"/>
      <c r="Z159" s="62">
        <f t="shared" si="12"/>
        <v>-9490000</v>
      </c>
      <c r="AA159" s="62"/>
      <c r="AB159" s="62"/>
      <c r="AC159" s="62"/>
      <c r="AD159" s="62">
        <f t="shared" si="13"/>
        <v>0</v>
      </c>
      <c r="AE159" s="62"/>
      <c r="AF159" s="62"/>
      <c r="AG159" s="62"/>
      <c r="AH159" s="39"/>
      <c r="AI159" s="39"/>
      <c r="AJ159" s="38"/>
      <c r="AK159" s="38"/>
      <c r="AR159" s="1">
        <v>144</v>
      </c>
      <c r="AS159" s="1" t="str">
        <f t="shared" si="14"/>
        <v>12年0ヶ月</v>
      </c>
    </row>
    <row r="160" spans="1:45" x14ac:dyDescent="0.15">
      <c r="A160" s="38"/>
      <c r="B160" s="38">
        <v>97</v>
      </c>
      <c r="C160" s="87" t="str">
        <f t="shared" si="8"/>
        <v>8年1ヶ月 [78歳]</v>
      </c>
      <c r="D160" s="87"/>
      <c r="E160" s="87"/>
      <c r="F160" s="87"/>
      <c r="G160" s="87"/>
      <c r="H160" s="87"/>
      <c r="I160" s="87"/>
      <c r="J160" s="83">
        <f t="shared" si="9"/>
        <v>105000</v>
      </c>
      <c r="K160" s="83"/>
      <c r="L160" s="83"/>
      <c r="M160" s="83"/>
      <c r="N160" s="77">
        <v>0</v>
      </c>
      <c r="O160" s="78"/>
      <c r="P160" s="78"/>
      <c r="Q160" s="78"/>
      <c r="R160" s="71">
        <f t="shared" si="10"/>
        <v>187000</v>
      </c>
      <c r="S160" s="71"/>
      <c r="T160" s="71"/>
      <c r="U160" s="71"/>
      <c r="V160" s="71">
        <f t="shared" si="11"/>
        <v>133000</v>
      </c>
      <c r="W160" s="71"/>
      <c r="X160" s="71"/>
      <c r="Y160" s="72"/>
      <c r="Z160" s="60">
        <f t="shared" si="12"/>
        <v>-9705000</v>
      </c>
      <c r="AA160" s="60"/>
      <c r="AB160" s="60"/>
      <c r="AC160" s="60"/>
      <c r="AD160" s="60">
        <f t="shared" si="13"/>
        <v>0</v>
      </c>
      <c r="AE160" s="60"/>
      <c r="AF160" s="60"/>
      <c r="AG160" s="60"/>
      <c r="AH160" s="39"/>
      <c r="AI160" s="39"/>
      <c r="AJ160" s="38"/>
      <c r="AK160" s="38"/>
      <c r="AR160" s="1">
        <v>145</v>
      </c>
      <c r="AS160" s="1" t="str">
        <f t="shared" si="14"/>
        <v>12年1ヶ月</v>
      </c>
    </row>
    <row r="161" spans="1:45" x14ac:dyDescent="0.15">
      <c r="A161" s="38"/>
      <c r="B161" s="38">
        <v>98</v>
      </c>
      <c r="C161" s="87" t="str">
        <f t="shared" si="8"/>
        <v>8年2ヶ月 [78歳]</v>
      </c>
      <c r="D161" s="87"/>
      <c r="E161" s="87"/>
      <c r="F161" s="87"/>
      <c r="G161" s="87"/>
      <c r="H161" s="87"/>
      <c r="I161" s="87"/>
      <c r="J161" s="83">
        <f t="shared" si="9"/>
        <v>105000</v>
      </c>
      <c r="K161" s="83"/>
      <c r="L161" s="83"/>
      <c r="M161" s="83"/>
      <c r="N161" s="77">
        <v>0</v>
      </c>
      <c r="O161" s="78"/>
      <c r="P161" s="78"/>
      <c r="Q161" s="78"/>
      <c r="R161" s="71">
        <f t="shared" si="10"/>
        <v>187000</v>
      </c>
      <c r="S161" s="71"/>
      <c r="T161" s="71"/>
      <c r="U161" s="71"/>
      <c r="V161" s="71">
        <f t="shared" si="11"/>
        <v>133000</v>
      </c>
      <c r="W161" s="71"/>
      <c r="X161" s="71"/>
      <c r="Y161" s="72"/>
      <c r="Z161" s="60">
        <f t="shared" si="12"/>
        <v>-9920000</v>
      </c>
      <c r="AA161" s="60"/>
      <c r="AB161" s="60"/>
      <c r="AC161" s="60"/>
      <c r="AD161" s="60">
        <f t="shared" si="13"/>
        <v>0</v>
      </c>
      <c r="AE161" s="60"/>
      <c r="AF161" s="60"/>
      <c r="AG161" s="60"/>
      <c r="AH161" s="39"/>
      <c r="AI161" s="39"/>
      <c r="AJ161" s="38"/>
      <c r="AK161" s="38"/>
      <c r="AR161" s="1">
        <v>146</v>
      </c>
      <c r="AS161" s="1" t="str">
        <f t="shared" si="14"/>
        <v>12年2ヶ月</v>
      </c>
    </row>
    <row r="162" spans="1:45" x14ac:dyDescent="0.15">
      <c r="A162" s="38"/>
      <c r="B162" s="38">
        <v>99</v>
      </c>
      <c r="C162" s="87" t="str">
        <f t="shared" si="8"/>
        <v>8年3ヶ月 [78歳]</v>
      </c>
      <c r="D162" s="87"/>
      <c r="E162" s="87"/>
      <c r="F162" s="87"/>
      <c r="G162" s="87"/>
      <c r="H162" s="87"/>
      <c r="I162" s="87"/>
      <c r="J162" s="83">
        <f t="shared" si="9"/>
        <v>105000</v>
      </c>
      <c r="K162" s="83"/>
      <c r="L162" s="83"/>
      <c r="M162" s="83"/>
      <c r="N162" s="77">
        <v>0</v>
      </c>
      <c r="O162" s="78"/>
      <c r="P162" s="78"/>
      <c r="Q162" s="78"/>
      <c r="R162" s="71">
        <f t="shared" si="10"/>
        <v>187000</v>
      </c>
      <c r="S162" s="71"/>
      <c r="T162" s="71"/>
      <c r="U162" s="71"/>
      <c r="V162" s="71">
        <f t="shared" si="11"/>
        <v>133000</v>
      </c>
      <c r="W162" s="71"/>
      <c r="X162" s="71"/>
      <c r="Y162" s="72"/>
      <c r="Z162" s="60">
        <f t="shared" si="12"/>
        <v>-10135000</v>
      </c>
      <c r="AA162" s="60"/>
      <c r="AB162" s="60"/>
      <c r="AC162" s="60"/>
      <c r="AD162" s="60">
        <f t="shared" si="13"/>
        <v>0</v>
      </c>
      <c r="AE162" s="60"/>
      <c r="AF162" s="60"/>
      <c r="AG162" s="60"/>
      <c r="AH162" s="39"/>
      <c r="AI162" s="39"/>
      <c r="AJ162" s="38"/>
      <c r="AK162" s="38"/>
      <c r="AR162" s="1">
        <v>147</v>
      </c>
      <c r="AS162" s="1" t="str">
        <f t="shared" si="14"/>
        <v>12年3ヶ月</v>
      </c>
    </row>
    <row r="163" spans="1:45" x14ac:dyDescent="0.15">
      <c r="A163" s="38"/>
      <c r="B163" s="38">
        <v>100</v>
      </c>
      <c r="C163" s="87" t="str">
        <f t="shared" si="8"/>
        <v>8年4ヶ月 [78歳]</v>
      </c>
      <c r="D163" s="87"/>
      <c r="E163" s="87"/>
      <c r="F163" s="87"/>
      <c r="G163" s="87"/>
      <c r="H163" s="87"/>
      <c r="I163" s="87"/>
      <c r="J163" s="83">
        <f t="shared" si="9"/>
        <v>105000</v>
      </c>
      <c r="K163" s="83"/>
      <c r="L163" s="83"/>
      <c r="M163" s="83"/>
      <c r="N163" s="77">
        <v>0</v>
      </c>
      <c r="O163" s="78"/>
      <c r="P163" s="78"/>
      <c r="Q163" s="78"/>
      <c r="R163" s="71">
        <f t="shared" si="10"/>
        <v>187000</v>
      </c>
      <c r="S163" s="71"/>
      <c r="T163" s="71"/>
      <c r="U163" s="71"/>
      <c r="V163" s="71">
        <f t="shared" si="11"/>
        <v>133000</v>
      </c>
      <c r="W163" s="71"/>
      <c r="X163" s="71"/>
      <c r="Y163" s="72"/>
      <c r="Z163" s="60">
        <f t="shared" si="12"/>
        <v>-10350000</v>
      </c>
      <c r="AA163" s="60"/>
      <c r="AB163" s="60"/>
      <c r="AC163" s="60"/>
      <c r="AD163" s="60">
        <f t="shared" si="13"/>
        <v>0</v>
      </c>
      <c r="AE163" s="60"/>
      <c r="AF163" s="60"/>
      <c r="AG163" s="60"/>
      <c r="AH163" s="39"/>
      <c r="AI163" s="39"/>
      <c r="AJ163" s="38"/>
      <c r="AK163" s="38"/>
      <c r="AR163" s="1">
        <v>148</v>
      </c>
      <c r="AS163" s="1" t="str">
        <f t="shared" si="14"/>
        <v>12年4ヶ月</v>
      </c>
    </row>
    <row r="164" spans="1:45" x14ac:dyDescent="0.15">
      <c r="A164" s="38"/>
      <c r="B164" s="38">
        <v>101</v>
      </c>
      <c r="C164" s="87" t="str">
        <f t="shared" si="8"/>
        <v>8年5ヶ月 [78歳]</v>
      </c>
      <c r="D164" s="87"/>
      <c r="E164" s="87"/>
      <c r="F164" s="87"/>
      <c r="G164" s="87"/>
      <c r="H164" s="87"/>
      <c r="I164" s="87"/>
      <c r="J164" s="83">
        <f t="shared" si="9"/>
        <v>105000</v>
      </c>
      <c r="K164" s="83"/>
      <c r="L164" s="83"/>
      <c r="M164" s="83"/>
      <c r="N164" s="77">
        <v>0</v>
      </c>
      <c r="O164" s="78"/>
      <c r="P164" s="78"/>
      <c r="Q164" s="78"/>
      <c r="R164" s="71">
        <f t="shared" si="10"/>
        <v>187000</v>
      </c>
      <c r="S164" s="71"/>
      <c r="T164" s="71"/>
      <c r="U164" s="71"/>
      <c r="V164" s="71">
        <f t="shared" si="11"/>
        <v>133000</v>
      </c>
      <c r="W164" s="71"/>
      <c r="X164" s="71"/>
      <c r="Y164" s="72"/>
      <c r="Z164" s="60">
        <f t="shared" si="12"/>
        <v>-10565000</v>
      </c>
      <c r="AA164" s="60"/>
      <c r="AB164" s="60"/>
      <c r="AC164" s="60"/>
      <c r="AD164" s="60">
        <f t="shared" si="13"/>
        <v>0</v>
      </c>
      <c r="AE164" s="60"/>
      <c r="AF164" s="60"/>
      <c r="AG164" s="60"/>
      <c r="AH164" s="39"/>
      <c r="AI164" s="39"/>
      <c r="AJ164" s="38"/>
      <c r="AK164" s="38"/>
      <c r="AR164" s="1">
        <v>149</v>
      </c>
      <c r="AS164" s="1" t="str">
        <f t="shared" si="14"/>
        <v>12年5ヶ月</v>
      </c>
    </row>
    <row r="165" spans="1:45" x14ac:dyDescent="0.15">
      <c r="A165" s="38"/>
      <c r="B165" s="38">
        <v>102</v>
      </c>
      <c r="C165" s="87" t="str">
        <f t="shared" si="8"/>
        <v>8年6ヶ月 [78歳]</v>
      </c>
      <c r="D165" s="87"/>
      <c r="E165" s="87"/>
      <c r="F165" s="87"/>
      <c r="G165" s="87"/>
      <c r="H165" s="87"/>
      <c r="I165" s="87"/>
      <c r="J165" s="83">
        <f t="shared" si="9"/>
        <v>105000</v>
      </c>
      <c r="K165" s="83"/>
      <c r="L165" s="83"/>
      <c r="M165" s="83"/>
      <c r="N165" s="77">
        <v>0</v>
      </c>
      <c r="O165" s="78"/>
      <c r="P165" s="78"/>
      <c r="Q165" s="78"/>
      <c r="R165" s="71">
        <f t="shared" si="10"/>
        <v>187000</v>
      </c>
      <c r="S165" s="71"/>
      <c r="T165" s="71"/>
      <c r="U165" s="71"/>
      <c r="V165" s="71">
        <f t="shared" si="11"/>
        <v>133000</v>
      </c>
      <c r="W165" s="71"/>
      <c r="X165" s="71"/>
      <c r="Y165" s="72"/>
      <c r="Z165" s="60">
        <f t="shared" si="12"/>
        <v>-10780000</v>
      </c>
      <c r="AA165" s="60"/>
      <c r="AB165" s="60"/>
      <c r="AC165" s="60"/>
      <c r="AD165" s="60">
        <f t="shared" si="13"/>
        <v>0</v>
      </c>
      <c r="AE165" s="60"/>
      <c r="AF165" s="60"/>
      <c r="AG165" s="60"/>
      <c r="AH165" s="39"/>
      <c r="AI165" s="39"/>
      <c r="AJ165" s="38"/>
      <c r="AK165" s="38"/>
      <c r="AR165" s="1">
        <v>150</v>
      </c>
      <c r="AS165" s="1" t="str">
        <f t="shared" si="14"/>
        <v>12年6ヶ月</v>
      </c>
    </row>
    <row r="166" spans="1:45" x14ac:dyDescent="0.15">
      <c r="A166" s="38"/>
      <c r="B166" s="38">
        <v>103</v>
      </c>
      <c r="C166" s="87" t="str">
        <f t="shared" si="8"/>
        <v>8年7ヶ月 [78歳]</v>
      </c>
      <c r="D166" s="87"/>
      <c r="E166" s="87"/>
      <c r="F166" s="87"/>
      <c r="G166" s="87"/>
      <c r="H166" s="87"/>
      <c r="I166" s="87"/>
      <c r="J166" s="83">
        <f t="shared" si="9"/>
        <v>105000</v>
      </c>
      <c r="K166" s="83"/>
      <c r="L166" s="83"/>
      <c r="M166" s="83"/>
      <c r="N166" s="77">
        <v>0</v>
      </c>
      <c r="O166" s="78"/>
      <c r="P166" s="78"/>
      <c r="Q166" s="78"/>
      <c r="R166" s="71">
        <f t="shared" si="10"/>
        <v>187000</v>
      </c>
      <c r="S166" s="71"/>
      <c r="T166" s="71"/>
      <c r="U166" s="71"/>
      <c r="V166" s="71">
        <f t="shared" si="11"/>
        <v>133000</v>
      </c>
      <c r="W166" s="71"/>
      <c r="X166" s="71"/>
      <c r="Y166" s="72"/>
      <c r="Z166" s="60">
        <f t="shared" si="12"/>
        <v>-10995000</v>
      </c>
      <c r="AA166" s="60"/>
      <c r="AB166" s="60"/>
      <c r="AC166" s="60"/>
      <c r="AD166" s="60">
        <f t="shared" si="13"/>
        <v>0</v>
      </c>
      <c r="AE166" s="60"/>
      <c r="AF166" s="60"/>
      <c r="AG166" s="60"/>
      <c r="AH166" s="39"/>
      <c r="AI166" s="39"/>
      <c r="AJ166" s="38"/>
      <c r="AK166" s="38"/>
      <c r="AR166" s="1">
        <v>151</v>
      </c>
      <c r="AS166" s="1" t="str">
        <f t="shared" si="14"/>
        <v>12年7ヶ月</v>
      </c>
    </row>
    <row r="167" spans="1:45" x14ac:dyDescent="0.15">
      <c r="A167" s="38"/>
      <c r="B167" s="38">
        <v>104</v>
      </c>
      <c r="C167" s="87" t="str">
        <f t="shared" si="8"/>
        <v>8年8ヶ月 [78歳]</v>
      </c>
      <c r="D167" s="87"/>
      <c r="E167" s="87"/>
      <c r="F167" s="87"/>
      <c r="G167" s="87"/>
      <c r="H167" s="87"/>
      <c r="I167" s="87"/>
      <c r="J167" s="83">
        <f t="shared" si="9"/>
        <v>105000</v>
      </c>
      <c r="K167" s="83"/>
      <c r="L167" s="83"/>
      <c r="M167" s="83"/>
      <c r="N167" s="77">
        <v>0</v>
      </c>
      <c r="O167" s="78"/>
      <c r="P167" s="78"/>
      <c r="Q167" s="78"/>
      <c r="R167" s="71">
        <f t="shared" si="10"/>
        <v>187000</v>
      </c>
      <c r="S167" s="71"/>
      <c r="T167" s="71"/>
      <c r="U167" s="71"/>
      <c r="V167" s="71">
        <f t="shared" si="11"/>
        <v>133000</v>
      </c>
      <c r="W167" s="71"/>
      <c r="X167" s="71"/>
      <c r="Y167" s="72"/>
      <c r="Z167" s="60">
        <f t="shared" si="12"/>
        <v>-11210000</v>
      </c>
      <c r="AA167" s="60"/>
      <c r="AB167" s="60"/>
      <c r="AC167" s="60"/>
      <c r="AD167" s="60">
        <f t="shared" si="13"/>
        <v>0</v>
      </c>
      <c r="AE167" s="60"/>
      <c r="AF167" s="60"/>
      <c r="AG167" s="60"/>
      <c r="AH167" s="39"/>
      <c r="AI167" s="39"/>
      <c r="AJ167" s="38"/>
      <c r="AK167" s="38"/>
      <c r="AR167" s="1">
        <v>152</v>
      </c>
      <c r="AS167" s="1" t="str">
        <f t="shared" si="14"/>
        <v>12年8ヶ月</v>
      </c>
    </row>
    <row r="168" spans="1:45" x14ac:dyDescent="0.15">
      <c r="A168" s="38"/>
      <c r="B168" s="38">
        <v>105</v>
      </c>
      <c r="C168" s="87" t="str">
        <f t="shared" si="8"/>
        <v>8年9ヶ月 [78歳]</v>
      </c>
      <c r="D168" s="87"/>
      <c r="E168" s="87"/>
      <c r="F168" s="87"/>
      <c r="G168" s="87"/>
      <c r="H168" s="87"/>
      <c r="I168" s="87"/>
      <c r="J168" s="83">
        <f t="shared" si="9"/>
        <v>105000</v>
      </c>
      <c r="K168" s="83"/>
      <c r="L168" s="83"/>
      <c r="M168" s="83"/>
      <c r="N168" s="77">
        <v>0</v>
      </c>
      <c r="O168" s="78"/>
      <c r="P168" s="78"/>
      <c r="Q168" s="78"/>
      <c r="R168" s="71">
        <f t="shared" si="10"/>
        <v>187000</v>
      </c>
      <c r="S168" s="71"/>
      <c r="T168" s="71"/>
      <c r="U168" s="71"/>
      <c r="V168" s="71">
        <f t="shared" si="11"/>
        <v>133000</v>
      </c>
      <c r="W168" s="71"/>
      <c r="X168" s="71"/>
      <c r="Y168" s="72"/>
      <c r="Z168" s="60">
        <f t="shared" si="12"/>
        <v>-11425000</v>
      </c>
      <c r="AA168" s="60"/>
      <c r="AB168" s="60"/>
      <c r="AC168" s="60"/>
      <c r="AD168" s="60">
        <f t="shared" si="13"/>
        <v>0</v>
      </c>
      <c r="AE168" s="60"/>
      <c r="AF168" s="60"/>
      <c r="AG168" s="60"/>
      <c r="AH168" s="39"/>
      <c r="AI168" s="39"/>
      <c r="AJ168" s="38"/>
      <c r="AK168" s="38"/>
      <c r="AR168" s="1">
        <v>153</v>
      </c>
      <c r="AS168" s="1" t="str">
        <f t="shared" si="14"/>
        <v>12年9ヶ月</v>
      </c>
    </row>
    <row r="169" spans="1:45" x14ac:dyDescent="0.15">
      <c r="A169" s="38"/>
      <c r="B169" s="38">
        <v>106</v>
      </c>
      <c r="C169" s="87" t="str">
        <f t="shared" si="8"/>
        <v>8年10ヶ月 [78歳]</v>
      </c>
      <c r="D169" s="87"/>
      <c r="E169" s="87"/>
      <c r="F169" s="87"/>
      <c r="G169" s="87"/>
      <c r="H169" s="87"/>
      <c r="I169" s="87"/>
      <c r="J169" s="83">
        <f t="shared" si="9"/>
        <v>105000</v>
      </c>
      <c r="K169" s="83"/>
      <c r="L169" s="83"/>
      <c r="M169" s="83"/>
      <c r="N169" s="77">
        <v>0</v>
      </c>
      <c r="O169" s="78"/>
      <c r="P169" s="78"/>
      <c r="Q169" s="78"/>
      <c r="R169" s="71">
        <f t="shared" si="10"/>
        <v>187000</v>
      </c>
      <c r="S169" s="71"/>
      <c r="T169" s="71"/>
      <c r="U169" s="71"/>
      <c r="V169" s="71">
        <f t="shared" si="11"/>
        <v>133000</v>
      </c>
      <c r="W169" s="71"/>
      <c r="X169" s="71"/>
      <c r="Y169" s="72"/>
      <c r="Z169" s="60">
        <f t="shared" si="12"/>
        <v>-11640000</v>
      </c>
      <c r="AA169" s="60"/>
      <c r="AB169" s="60"/>
      <c r="AC169" s="60"/>
      <c r="AD169" s="60">
        <f t="shared" si="13"/>
        <v>0</v>
      </c>
      <c r="AE169" s="60"/>
      <c r="AF169" s="60"/>
      <c r="AG169" s="60"/>
      <c r="AH169" s="39"/>
      <c r="AI169" s="39"/>
      <c r="AJ169" s="38"/>
      <c r="AK169" s="38"/>
      <c r="AR169" s="1">
        <v>154</v>
      </c>
      <c r="AS169" s="1" t="str">
        <f t="shared" si="14"/>
        <v>12年10ヶ月</v>
      </c>
    </row>
    <row r="170" spans="1:45" x14ac:dyDescent="0.15">
      <c r="A170" s="38"/>
      <c r="B170" s="38">
        <v>107</v>
      </c>
      <c r="C170" s="88" t="str">
        <f t="shared" si="8"/>
        <v>8年11ヶ月 [78歳]</v>
      </c>
      <c r="D170" s="88"/>
      <c r="E170" s="88"/>
      <c r="F170" s="88"/>
      <c r="G170" s="88"/>
      <c r="H170" s="88"/>
      <c r="I170" s="88"/>
      <c r="J170" s="84">
        <f t="shared" si="9"/>
        <v>105000</v>
      </c>
      <c r="K170" s="84"/>
      <c r="L170" s="84"/>
      <c r="M170" s="84"/>
      <c r="N170" s="79">
        <v>0</v>
      </c>
      <c r="O170" s="80"/>
      <c r="P170" s="80"/>
      <c r="Q170" s="80"/>
      <c r="R170" s="65">
        <f t="shared" si="10"/>
        <v>187000</v>
      </c>
      <c r="S170" s="65"/>
      <c r="T170" s="65"/>
      <c r="U170" s="65"/>
      <c r="V170" s="65">
        <f t="shared" si="11"/>
        <v>133000</v>
      </c>
      <c r="W170" s="65"/>
      <c r="X170" s="65"/>
      <c r="Y170" s="66"/>
      <c r="Z170" s="61">
        <f t="shared" si="12"/>
        <v>-11855000</v>
      </c>
      <c r="AA170" s="61"/>
      <c r="AB170" s="61"/>
      <c r="AC170" s="61"/>
      <c r="AD170" s="61">
        <f t="shared" si="13"/>
        <v>0</v>
      </c>
      <c r="AE170" s="61"/>
      <c r="AF170" s="61"/>
      <c r="AG170" s="61"/>
      <c r="AH170" s="39"/>
      <c r="AI170" s="39"/>
      <c r="AJ170" s="38"/>
      <c r="AK170" s="38"/>
      <c r="AR170" s="1">
        <v>155</v>
      </c>
      <c r="AS170" s="1" t="str">
        <f t="shared" si="14"/>
        <v>12年11ヶ月</v>
      </c>
    </row>
    <row r="171" spans="1:45" x14ac:dyDescent="0.15">
      <c r="A171" s="38"/>
      <c r="B171" s="38">
        <v>108</v>
      </c>
      <c r="C171" s="91" t="str">
        <f t="shared" si="8"/>
        <v>9年0ヶ月 [79歳]</v>
      </c>
      <c r="D171" s="91"/>
      <c r="E171" s="91"/>
      <c r="F171" s="91"/>
      <c r="G171" s="91"/>
      <c r="H171" s="91"/>
      <c r="I171" s="91"/>
      <c r="J171" s="86">
        <f t="shared" si="9"/>
        <v>105000</v>
      </c>
      <c r="K171" s="86"/>
      <c r="L171" s="86"/>
      <c r="M171" s="86"/>
      <c r="N171" s="81">
        <v>0</v>
      </c>
      <c r="O171" s="82"/>
      <c r="P171" s="82"/>
      <c r="Q171" s="82"/>
      <c r="R171" s="73">
        <f t="shared" si="10"/>
        <v>187000</v>
      </c>
      <c r="S171" s="73"/>
      <c r="T171" s="73"/>
      <c r="U171" s="73"/>
      <c r="V171" s="73">
        <f t="shared" si="11"/>
        <v>133000</v>
      </c>
      <c r="W171" s="73"/>
      <c r="X171" s="73"/>
      <c r="Y171" s="74"/>
      <c r="Z171" s="62">
        <f t="shared" si="12"/>
        <v>-12070000</v>
      </c>
      <c r="AA171" s="62"/>
      <c r="AB171" s="62"/>
      <c r="AC171" s="62"/>
      <c r="AD171" s="62">
        <f t="shared" si="13"/>
        <v>0</v>
      </c>
      <c r="AE171" s="62"/>
      <c r="AF171" s="62"/>
      <c r="AG171" s="62"/>
      <c r="AH171" s="39"/>
      <c r="AI171" s="39"/>
      <c r="AJ171" s="38"/>
      <c r="AK171" s="38"/>
      <c r="AR171" s="1">
        <v>156</v>
      </c>
      <c r="AS171" s="1" t="str">
        <f t="shared" si="14"/>
        <v>13年0ヶ月</v>
      </c>
    </row>
    <row r="172" spans="1:45" x14ac:dyDescent="0.15">
      <c r="A172" s="38"/>
      <c r="B172" s="38">
        <v>109</v>
      </c>
      <c r="C172" s="87" t="str">
        <f t="shared" si="8"/>
        <v>9年1ヶ月 [79歳]</v>
      </c>
      <c r="D172" s="87"/>
      <c r="E172" s="87"/>
      <c r="F172" s="87"/>
      <c r="G172" s="87"/>
      <c r="H172" s="87"/>
      <c r="I172" s="87"/>
      <c r="J172" s="83">
        <f t="shared" si="9"/>
        <v>105000</v>
      </c>
      <c r="K172" s="83"/>
      <c r="L172" s="83"/>
      <c r="M172" s="83"/>
      <c r="N172" s="77">
        <v>0</v>
      </c>
      <c r="O172" s="78"/>
      <c r="P172" s="78"/>
      <c r="Q172" s="78"/>
      <c r="R172" s="71">
        <f t="shared" si="10"/>
        <v>187000</v>
      </c>
      <c r="S172" s="71"/>
      <c r="T172" s="71"/>
      <c r="U172" s="71"/>
      <c r="V172" s="71">
        <f t="shared" si="11"/>
        <v>133000</v>
      </c>
      <c r="W172" s="71"/>
      <c r="X172" s="71"/>
      <c r="Y172" s="72"/>
      <c r="Z172" s="60">
        <f t="shared" si="12"/>
        <v>-12285000</v>
      </c>
      <c r="AA172" s="60"/>
      <c r="AB172" s="60"/>
      <c r="AC172" s="60"/>
      <c r="AD172" s="60">
        <f t="shared" si="13"/>
        <v>0</v>
      </c>
      <c r="AE172" s="60"/>
      <c r="AF172" s="60"/>
      <c r="AG172" s="60"/>
      <c r="AH172" s="39"/>
      <c r="AI172" s="39"/>
      <c r="AJ172" s="38"/>
      <c r="AK172" s="38"/>
      <c r="AR172" s="1">
        <v>157</v>
      </c>
      <c r="AS172" s="1" t="str">
        <f t="shared" si="14"/>
        <v>13年1ヶ月</v>
      </c>
    </row>
    <row r="173" spans="1:45" x14ac:dyDescent="0.15">
      <c r="A173" s="38"/>
      <c r="B173" s="38">
        <v>110</v>
      </c>
      <c r="C173" s="87" t="str">
        <f t="shared" si="8"/>
        <v>9年2ヶ月 [79歳]</v>
      </c>
      <c r="D173" s="87"/>
      <c r="E173" s="87"/>
      <c r="F173" s="87"/>
      <c r="G173" s="87"/>
      <c r="H173" s="87"/>
      <c r="I173" s="87"/>
      <c r="J173" s="83">
        <f t="shared" si="9"/>
        <v>105000</v>
      </c>
      <c r="K173" s="83"/>
      <c r="L173" s="83"/>
      <c r="M173" s="83"/>
      <c r="N173" s="77">
        <v>0</v>
      </c>
      <c r="O173" s="78"/>
      <c r="P173" s="78"/>
      <c r="Q173" s="78"/>
      <c r="R173" s="71">
        <f t="shared" si="10"/>
        <v>187000</v>
      </c>
      <c r="S173" s="71"/>
      <c r="T173" s="71"/>
      <c r="U173" s="71"/>
      <c r="V173" s="71">
        <f t="shared" si="11"/>
        <v>133000</v>
      </c>
      <c r="W173" s="71"/>
      <c r="X173" s="71"/>
      <c r="Y173" s="72"/>
      <c r="Z173" s="60">
        <f t="shared" si="12"/>
        <v>-12500000</v>
      </c>
      <c r="AA173" s="60"/>
      <c r="AB173" s="60"/>
      <c r="AC173" s="60"/>
      <c r="AD173" s="60">
        <f t="shared" si="13"/>
        <v>0</v>
      </c>
      <c r="AE173" s="60"/>
      <c r="AF173" s="60"/>
      <c r="AG173" s="60"/>
      <c r="AH173" s="39"/>
      <c r="AI173" s="39"/>
      <c r="AJ173" s="38"/>
      <c r="AK173" s="38"/>
      <c r="AR173" s="1">
        <v>158</v>
      </c>
      <c r="AS173" s="1" t="str">
        <f t="shared" si="14"/>
        <v>13年2ヶ月</v>
      </c>
    </row>
    <row r="174" spans="1:45" x14ac:dyDescent="0.15">
      <c r="A174" s="38"/>
      <c r="B174" s="38">
        <v>111</v>
      </c>
      <c r="C174" s="87" t="str">
        <f t="shared" si="8"/>
        <v>9年3ヶ月 [79歳]</v>
      </c>
      <c r="D174" s="87"/>
      <c r="E174" s="87"/>
      <c r="F174" s="87"/>
      <c r="G174" s="87"/>
      <c r="H174" s="87"/>
      <c r="I174" s="87"/>
      <c r="J174" s="83">
        <f t="shared" si="9"/>
        <v>105000</v>
      </c>
      <c r="K174" s="83"/>
      <c r="L174" s="83"/>
      <c r="M174" s="83"/>
      <c r="N174" s="77">
        <v>0</v>
      </c>
      <c r="O174" s="78"/>
      <c r="P174" s="78"/>
      <c r="Q174" s="78"/>
      <c r="R174" s="71">
        <f t="shared" si="10"/>
        <v>187000</v>
      </c>
      <c r="S174" s="71"/>
      <c r="T174" s="71"/>
      <c r="U174" s="71"/>
      <c r="V174" s="71">
        <f t="shared" si="11"/>
        <v>133000</v>
      </c>
      <c r="W174" s="71"/>
      <c r="X174" s="71"/>
      <c r="Y174" s="72"/>
      <c r="Z174" s="60">
        <f t="shared" si="12"/>
        <v>-12715000</v>
      </c>
      <c r="AA174" s="60"/>
      <c r="AB174" s="60"/>
      <c r="AC174" s="60"/>
      <c r="AD174" s="60">
        <f t="shared" si="13"/>
        <v>0</v>
      </c>
      <c r="AE174" s="60"/>
      <c r="AF174" s="60"/>
      <c r="AG174" s="60"/>
      <c r="AH174" s="39"/>
      <c r="AI174" s="39"/>
      <c r="AJ174" s="38"/>
      <c r="AK174" s="38"/>
      <c r="AR174" s="1">
        <v>159</v>
      </c>
      <c r="AS174" s="1" t="str">
        <f t="shared" si="14"/>
        <v>13年3ヶ月</v>
      </c>
    </row>
    <row r="175" spans="1:45" x14ac:dyDescent="0.15">
      <c r="A175" s="38"/>
      <c r="B175" s="38">
        <v>112</v>
      </c>
      <c r="C175" s="87" t="str">
        <f t="shared" si="8"/>
        <v>9年4ヶ月 [79歳]</v>
      </c>
      <c r="D175" s="87"/>
      <c r="E175" s="87"/>
      <c r="F175" s="87"/>
      <c r="G175" s="87"/>
      <c r="H175" s="87"/>
      <c r="I175" s="87"/>
      <c r="J175" s="83">
        <f t="shared" si="9"/>
        <v>105000</v>
      </c>
      <c r="K175" s="83"/>
      <c r="L175" s="83"/>
      <c r="M175" s="83"/>
      <c r="N175" s="77">
        <v>0</v>
      </c>
      <c r="O175" s="78"/>
      <c r="P175" s="78"/>
      <c r="Q175" s="78"/>
      <c r="R175" s="71">
        <f t="shared" si="10"/>
        <v>187000</v>
      </c>
      <c r="S175" s="71"/>
      <c r="T175" s="71"/>
      <c r="U175" s="71"/>
      <c r="V175" s="71">
        <f t="shared" si="11"/>
        <v>133000</v>
      </c>
      <c r="W175" s="71"/>
      <c r="X175" s="71"/>
      <c r="Y175" s="72"/>
      <c r="Z175" s="60">
        <f t="shared" si="12"/>
        <v>-12930000</v>
      </c>
      <c r="AA175" s="60"/>
      <c r="AB175" s="60"/>
      <c r="AC175" s="60"/>
      <c r="AD175" s="60">
        <f t="shared" si="13"/>
        <v>0</v>
      </c>
      <c r="AE175" s="60"/>
      <c r="AF175" s="60"/>
      <c r="AG175" s="60"/>
      <c r="AH175" s="39"/>
      <c r="AI175" s="39"/>
      <c r="AJ175" s="38"/>
      <c r="AK175" s="38"/>
      <c r="AR175" s="1">
        <v>160</v>
      </c>
      <c r="AS175" s="1" t="str">
        <f t="shared" si="14"/>
        <v>13年4ヶ月</v>
      </c>
    </row>
    <row r="176" spans="1:45" x14ac:dyDescent="0.15">
      <c r="A176" s="38"/>
      <c r="B176" s="38">
        <v>113</v>
      </c>
      <c r="C176" s="87" t="str">
        <f t="shared" si="8"/>
        <v>9年5ヶ月 [79歳]</v>
      </c>
      <c r="D176" s="87"/>
      <c r="E176" s="87"/>
      <c r="F176" s="87"/>
      <c r="G176" s="87"/>
      <c r="H176" s="87"/>
      <c r="I176" s="87"/>
      <c r="J176" s="83">
        <f t="shared" si="9"/>
        <v>105000</v>
      </c>
      <c r="K176" s="83"/>
      <c r="L176" s="83"/>
      <c r="M176" s="83"/>
      <c r="N176" s="77">
        <v>0</v>
      </c>
      <c r="O176" s="78"/>
      <c r="P176" s="78"/>
      <c r="Q176" s="78"/>
      <c r="R176" s="71">
        <f t="shared" si="10"/>
        <v>187000</v>
      </c>
      <c r="S176" s="71"/>
      <c r="T176" s="71"/>
      <c r="U176" s="71"/>
      <c r="V176" s="71">
        <f t="shared" si="11"/>
        <v>133000</v>
      </c>
      <c r="W176" s="71"/>
      <c r="X176" s="71"/>
      <c r="Y176" s="72"/>
      <c r="Z176" s="60">
        <f t="shared" si="12"/>
        <v>-13145000</v>
      </c>
      <c r="AA176" s="60"/>
      <c r="AB176" s="60"/>
      <c r="AC176" s="60"/>
      <c r="AD176" s="60">
        <f t="shared" si="13"/>
        <v>0</v>
      </c>
      <c r="AE176" s="60"/>
      <c r="AF176" s="60"/>
      <c r="AG176" s="60"/>
      <c r="AH176" s="39"/>
      <c r="AI176" s="39"/>
      <c r="AJ176" s="38"/>
      <c r="AK176" s="38"/>
      <c r="AR176" s="1">
        <v>161</v>
      </c>
      <c r="AS176" s="1" t="str">
        <f t="shared" si="14"/>
        <v>13年5ヶ月</v>
      </c>
    </row>
    <row r="177" spans="1:45" x14ac:dyDescent="0.15">
      <c r="A177" s="38"/>
      <c r="B177" s="38">
        <v>114</v>
      </c>
      <c r="C177" s="87" t="str">
        <f t="shared" si="8"/>
        <v>9年6ヶ月 [79歳]</v>
      </c>
      <c r="D177" s="87"/>
      <c r="E177" s="87"/>
      <c r="F177" s="87"/>
      <c r="G177" s="87"/>
      <c r="H177" s="87"/>
      <c r="I177" s="87"/>
      <c r="J177" s="83">
        <f t="shared" si="9"/>
        <v>105000</v>
      </c>
      <c r="K177" s="83"/>
      <c r="L177" s="83"/>
      <c r="M177" s="83"/>
      <c r="N177" s="77">
        <v>0</v>
      </c>
      <c r="O177" s="78"/>
      <c r="P177" s="78"/>
      <c r="Q177" s="78"/>
      <c r="R177" s="71">
        <f t="shared" si="10"/>
        <v>187000</v>
      </c>
      <c r="S177" s="71"/>
      <c r="T177" s="71"/>
      <c r="U177" s="71"/>
      <c r="V177" s="71">
        <f t="shared" si="11"/>
        <v>133000</v>
      </c>
      <c r="W177" s="71"/>
      <c r="X177" s="71"/>
      <c r="Y177" s="72"/>
      <c r="Z177" s="60">
        <f t="shared" si="12"/>
        <v>-13360000</v>
      </c>
      <c r="AA177" s="60"/>
      <c r="AB177" s="60"/>
      <c r="AC177" s="60"/>
      <c r="AD177" s="60">
        <f t="shared" si="13"/>
        <v>0</v>
      </c>
      <c r="AE177" s="60"/>
      <c r="AF177" s="60"/>
      <c r="AG177" s="60"/>
      <c r="AH177" s="39"/>
      <c r="AI177" s="39"/>
      <c r="AJ177" s="38"/>
      <c r="AK177" s="38"/>
      <c r="AR177" s="1">
        <v>162</v>
      </c>
      <c r="AS177" s="1" t="str">
        <f t="shared" si="14"/>
        <v>13年6ヶ月</v>
      </c>
    </row>
    <row r="178" spans="1:45" x14ac:dyDescent="0.15">
      <c r="A178" s="38"/>
      <c r="B178" s="38">
        <v>115</v>
      </c>
      <c r="C178" s="87" t="str">
        <f t="shared" si="8"/>
        <v>9年7ヶ月 [79歳]</v>
      </c>
      <c r="D178" s="87"/>
      <c r="E178" s="87"/>
      <c r="F178" s="87"/>
      <c r="G178" s="87"/>
      <c r="H178" s="87"/>
      <c r="I178" s="87"/>
      <c r="J178" s="83">
        <f t="shared" si="9"/>
        <v>105000</v>
      </c>
      <c r="K178" s="83"/>
      <c r="L178" s="83"/>
      <c r="M178" s="83"/>
      <c r="N178" s="77">
        <v>0</v>
      </c>
      <c r="O178" s="78"/>
      <c r="P178" s="78"/>
      <c r="Q178" s="78"/>
      <c r="R178" s="71">
        <f t="shared" si="10"/>
        <v>187000</v>
      </c>
      <c r="S178" s="71"/>
      <c r="T178" s="71"/>
      <c r="U178" s="71"/>
      <c r="V178" s="71">
        <f t="shared" si="11"/>
        <v>133000</v>
      </c>
      <c r="W178" s="71"/>
      <c r="X178" s="71"/>
      <c r="Y178" s="72"/>
      <c r="Z178" s="60">
        <f t="shared" si="12"/>
        <v>-13575000</v>
      </c>
      <c r="AA178" s="60"/>
      <c r="AB178" s="60"/>
      <c r="AC178" s="60"/>
      <c r="AD178" s="60">
        <f t="shared" si="13"/>
        <v>0</v>
      </c>
      <c r="AE178" s="60"/>
      <c r="AF178" s="60"/>
      <c r="AG178" s="60"/>
      <c r="AH178" s="39"/>
      <c r="AI178" s="39"/>
      <c r="AJ178" s="38"/>
      <c r="AK178" s="38"/>
      <c r="AR178" s="1">
        <v>163</v>
      </c>
      <c r="AS178" s="1" t="str">
        <f t="shared" si="14"/>
        <v>13年7ヶ月</v>
      </c>
    </row>
    <row r="179" spans="1:45" x14ac:dyDescent="0.15">
      <c r="A179" s="38"/>
      <c r="B179" s="38">
        <v>116</v>
      </c>
      <c r="C179" s="87" t="str">
        <f t="shared" si="8"/>
        <v>9年8ヶ月 [79歳]</v>
      </c>
      <c r="D179" s="87"/>
      <c r="E179" s="87"/>
      <c r="F179" s="87"/>
      <c r="G179" s="87"/>
      <c r="H179" s="87"/>
      <c r="I179" s="87"/>
      <c r="J179" s="83">
        <f t="shared" si="9"/>
        <v>105000</v>
      </c>
      <c r="K179" s="83"/>
      <c r="L179" s="83"/>
      <c r="M179" s="83"/>
      <c r="N179" s="77">
        <v>0</v>
      </c>
      <c r="O179" s="78"/>
      <c r="P179" s="78"/>
      <c r="Q179" s="78"/>
      <c r="R179" s="71">
        <f t="shared" si="10"/>
        <v>187000</v>
      </c>
      <c r="S179" s="71"/>
      <c r="T179" s="71"/>
      <c r="U179" s="71"/>
      <c r="V179" s="71">
        <f t="shared" si="11"/>
        <v>133000</v>
      </c>
      <c r="W179" s="71"/>
      <c r="X179" s="71"/>
      <c r="Y179" s="72"/>
      <c r="Z179" s="60">
        <f t="shared" si="12"/>
        <v>-13790000</v>
      </c>
      <c r="AA179" s="60"/>
      <c r="AB179" s="60"/>
      <c r="AC179" s="60"/>
      <c r="AD179" s="60">
        <f t="shared" si="13"/>
        <v>0</v>
      </c>
      <c r="AE179" s="60"/>
      <c r="AF179" s="60"/>
      <c r="AG179" s="60"/>
      <c r="AH179" s="39"/>
      <c r="AI179" s="39"/>
      <c r="AJ179" s="38"/>
      <c r="AK179" s="38"/>
      <c r="AR179" s="1">
        <v>164</v>
      </c>
      <c r="AS179" s="1" t="str">
        <f t="shared" si="14"/>
        <v>13年8ヶ月</v>
      </c>
    </row>
    <row r="180" spans="1:45" x14ac:dyDescent="0.15">
      <c r="A180" s="38"/>
      <c r="B180" s="38">
        <v>117</v>
      </c>
      <c r="C180" s="87" t="str">
        <f t="shared" si="8"/>
        <v>9年9ヶ月 [79歳]</v>
      </c>
      <c r="D180" s="87"/>
      <c r="E180" s="87"/>
      <c r="F180" s="87"/>
      <c r="G180" s="87"/>
      <c r="H180" s="87"/>
      <c r="I180" s="87"/>
      <c r="J180" s="83">
        <f t="shared" si="9"/>
        <v>105000</v>
      </c>
      <c r="K180" s="83"/>
      <c r="L180" s="83"/>
      <c r="M180" s="83"/>
      <c r="N180" s="77">
        <v>0</v>
      </c>
      <c r="O180" s="78"/>
      <c r="P180" s="78"/>
      <c r="Q180" s="78"/>
      <c r="R180" s="71">
        <f t="shared" si="10"/>
        <v>187000</v>
      </c>
      <c r="S180" s="71"/>
      <c r="T180" s="71"/>
      <c r="U180" s="71"/>
      <c r="V180" s="71">
        <f t="shared" si="11"/>
        <v>133000</v>
      </c>
      <c r="W180" s="71"/>
      <c r="X180" s="71"/>
      <c r="Y180" s="72"/>
      <c r="Z180" s="60">
        <f t="shared" si="12"/>
        <v>-14005000</v>
      </c>
      <c r="AA180" s="60"/>
      <c r="AB180" s="60"/>
      <c r="AC180" s="60"/>
      <c r="AD180" s="60">
        <f t="shared" si="13"/>
        <v>0</v>
      </c>
      <c r="AE180" s="60"/>
      <c r="AF180" s="60"/>
      <c r="AG180" s="60"/>
      <c r="AH180" s="39"/>
      <c r="AI180" s="39"/>
      <c r="AJ180" s="38"/>
      <c r="AK180" s="38"/>
      <c r="AR180" s="1">
        <v>165</v>
      </c>
      <c r="AS180" s="1" t="str">
        <f t="shared" si="14"/>
        <v>13年9ヶ月</v>
      </c>
    </row>
    <row r="181" spans="1:45" x14ac:dyDescent="0.15">
      <c r="A181" s="38"/>
      <c r="B181" s="38">
        <v>118</v>
      </c>
      <c r="C181" s="87" t="str">
        <f t="shared" si="8"/>
        <v>9年10ヶ月 [79歳]</v>
      </c>
      <c r="D181" s="87"/>
      <c r="E181" s="87"/>
      <c r="F181" s="87"/>
      <c r="G181" s="87"/>
      <c r="H181" s="87"/>
      <c r="I181" s="87"/>
      <c r="J181" s="83">
        <f t="shared" si="9"/>
        <v>105000</v>
      </c>
      <c r="K181" s="83"/>
      <c r="L181" s="83"/>
      <c r="M181" s="83"/>
      <c r="N181" s="77">
        <v>0</v>
      </c>
      <c r="O181" s="78"/>
      <c r="P181" s="78"/>
      <c r="Q181" s="78"/>
      <c r="R181" s="71">
        <f t="shared" si="10"/>
        <v>187000</v>
      </c>
      <c r="S181" s="71"/>
      <c r="T181" s="71"/>
      <c r="U181" s="71"/>
      <c r="V181" s="71">
        <f t="shared" si="11"/>
        <v>133000</v>
      </c>
      <c r="W181" s="71"/>
      <c r="X181" s="71"/>
      <c r="Y181" s="72"/>
      <c r="Z181" s="60">
        <f t="shared" si="12"/>
        <v>-14220000</v>
      </c>
      <c r="AA181" s="60"/>
      <c r="AB181" s="60"/>
      <c r="AC181" s="60"/>
      <c r="AD181" s="60">
        <f t="shared" si="13"/>
        <v>0</v>
      </c>
      <c r="AE181" s="60"/>
      <c r="AF181" s="60"/>
      <c r="AG181" s="60"/>
      <c r="AH181" s="39"/>
      <c r="AI181" s="39"/>
      <c r="AJ181" s="38"/>
      <c r="AK181" s="38"/>
      <c r="AR181" s="1">
        <v>166</v>
      </c>
      <c r="AS181" s="1" t="str">
        <f t="shared" si="14"/>
        <v>13年10ヶ月</v>
      </c>
    </row>
    <row r="182" spans="1:45" x14ac:dyDescent="0.15">
      <c r="A182" s="38"/>
      <c r="B182" s="38">
        <v>119</v>
      </c>
      <c r="C182" s="88" t="str">
        <f t="shared" si="8"/>
        <v>9年11ヶ月 [79歳]</v>
      </c>
      <c r="D182" s="88"/>
      <c r="E182" s="88"/>
      <c r="F182" s="88"/>
      <c r="G182" s="88"/>
      <c r="H182" s="88"/>
      <c r="I182" s="88"/>
      <c r="J182" s="84">
        <f t="shared" si="9"/>
        <v>105000</v>
      </c>
      <c r="K182" s="84"/>
      <c r="L182" s="84"/>
      <c r="M182" s="84"/>
      <c r="N182" s="79">
        <v>0</v>
      </c>
      <c r="O182" s="80"/>
      <c r="P182" s="80"/>
      <c r="Q182" s="80"/>
      <c r="R182" s="65">
        <f t="shared" si="10"/>
        <v>187000</v>
      </c>
      <c r="S182" s="65"/>
      <c r="T182" s="65"/>
      <c r="U182" s="65"/>
      <c r="V182" s="65">
        <f t="shared" si="11"/>
        <v>133000</v>
      </c>
      <c r="W182" s="65"/>
      <c r="X182" s="65"/>
      <c r="Y182" s="66"/>
      <c r="Z182" s="61">
        <f t="shared" si="12"/>
        <v>-14435000</v>
      </c>
      <c r="AA182" s="61"/>
      <c r="AB182" s="61"/>
      <c r="AC182" s="61"/>
      <c r="AD182" s="61">
        <f t="shared" si="13"/>
        <v>0</v>
      </c>
      <c r="AE182" s="61"/>
      <c r="AF182" s="61"/>
      <c r="AG182" s="61"/>
      <c r="AH182" s="39"/>
      <c r="AI182" s="39"/>
      <c r="AJ182" s="38"/>
      <c r="AK182" s="38"/>
      <c r="AR182" s="1">
        <v>167</v>
      </c>
      <c r="AS182" s="1" t="str">
        <f t="shared" si="14"/>
        <v>13年11ヶ月</v>
      </c>
    </row>
    <row r="183" spans="1:45" x14ac:dyDescent="0.15">
      <c r="A183" s="38"/>
      <c r="B183" s="38">
        <v>120</v>
      </c>
      <c r="C183" s="91" t="str">
        <f t="shared" si="8"/>
        <v>10年0ヶ月 [80歳]</v>
      </c>
      <c r="D183" s="91"/>
      <c r="E183" s="91"/>
      <c r="F183" s="91"/>
      <c r="G183" s="91"/>
      <c r="H183" s="91"/>
      <c r="I183" s="91"/>
      <c r="J183" s="86">
        <f t="shared" si="9"/>
        <v>105000</v>
      </c>
      <c r="K183" s="86"/>
      <c r="L183" s="86"/>
      <c r="M183" s="86"/>
      <c r="N183" s="81">
        <v>0</v>
      </c>
      <c r="O183" s="82"/>
      <c r="P183" s="82"/>
      <c r="Q183" s="82"/>
      <c r="R183" s="73">
        <f t="shared" si="10"/>
        <v>187000</v>
      </c>
      <c r="S183" s="73"/>
      <c r="T183" s="73"/>
      <c r="U183" s="73"/>
      <c r="V183" s="73">
        <f t="shared" si="11"/>
        <v>133000</v>
      </c>
      <c r="W183" s="73"/>
      <c r="X183" s="73"/>
      <c r="Y183" s="74"/>
      <c r="Z183" s="62">
        <f t="shared" si="12"/>
        <v>-14650000</v>
      </c>
      <c r="AA183" s="62"/>
      <c r="AB183" s="62"/>
      <c r="AC183" s="62"/>
      <c r="AD183" s="62">
        <f t="shared" si="13"/>
        <v>0</v>
      </c>
      <c r="AE183" s="62"/>
      <c r="AF183" s="62"/>
      <c r="AG183" s="62"/>
      <c r="AH183" s="39"/>
      <c r="AI183" s="39"/>
      <c r="AJ183" s="38"/>
      <c r="AK183" s="38"/>
      <c r="AR183" s="1">
        <v>168</v>
      </c>
      <c r="AS183" s="1" t="str">
        <f t="shared" si="14"/>
        <v>14年0ヶ月</v>
      </c>
    </row>
    <row r="184" spans="1:45" x14ac:dyDescent="0.15">
      <c r="A184" s="38"/>
      <c r="B184" s="38">
        <v>121</v>
      </c>
      <c r="C184" s="87" t="str">
        <f t="shared" si="8"/>
        <v>10年1ヶ月 [80歳]</v>
      </c>
      <c r="D184" s="87"/>
      <c r="E184" s="87"/>
      <c r="F184" s="87"/>
      <c r="G184" s="87"/>
      <c r="H184" s="87"/>
      <c r="I184" s="87"/>
      <c r="J184" s="83">
        <f t="shared" si="9"/>
        <v>105000</v>
      </c>
      <c r="K184" s="83"/>
      <c r="L184" s="83"/>
      <c r="M184" s="83"/>
      <c r="N184" s="77">
        <v>0</v>
      </c>
      <c r="O184" s="78"/>
      <c r="P184" s="78"/>
      <c r="Q184" s="78"/>
      <c r="R184" s="71">
        <f t="shared" si="10"/>
        <v>187000</v>
      </c>
      <c r="S184" s="71"/>
      <c r="T184" s="71"/>
      <c r="U184" s="71"/>
      <c r="V184" s="71">
        <f t="shared" si="11"/>
        <v>133000</v>
      </c>
      <c r="W184" s="71"/>
      <c r="X184" s="71"/>
      <c r="Y184" s="72"/>
      <c r="Z184" s="60">
        <f t="shared" si="12"/>
        <v>-14865000</v>
      </c>
      <c r="AA184" s="60"/>
      <c r="AB184" s="60"/>
      <c r="AC184" s="60"/>
      <c r="AD184" s="60">
        <f t="shared" si="13"/>
        <v>0</v>
      </c>
      <c r="AE184" s="60"/>
      <c r="AF184" s="60"/>
      <c r="AG184" s="60"/>
      <c r="AH184" s="39"/>
      <c r="AI184" s="39"/>
      <c r="AJ184" s="38"/>
      <c r="AK184" s="38"/>
      <c r="AR184" s="1">
        <v>169</v>
      </c>
      <c r="AS184" s="1" t="str">
        <f t="shared" si="14"/>
        <v>14年1ヶ月</v>
      </c>
    </row>
    <row r="185" spans="1:45" x14ac:dyDescent="0.15">
      <c r="A185" s="38"/>
      <c r="B185" s="38">
        <v>122</v>
      </c>
      <c r="C185" s="87" t="str">
        <f t="shared" si="8"/>
        <v>10年2ヶ月 [80歳]</v>
      </c>
      <c r="D185" s="87"/>
      <c r="E185" s="87"/>
      <c r="F185" s="87"/>
      <c r="G185" s="87"/>
      <c r="H185" s="87"/>
      <c r="I185" s="87"/>
      <c r="J185" s="83">
        <f t="shared" si="9"/>
        <v>105000</v>
      </c>
      <c r="K185" s="83"/>
      <c r="L185" s="83"/>
      <c r="M185" s="83"/>
      <c r="N185" s="77">
        <v>0</v>
      </c>
      <c r="O185" s="78"/>
      <c r="P185" s="78"/>
      <c r="Q185" s="78"/>
      <c r="R185" s="71">
        <f t="shared" si="10"/>
        <v>187000</v>
      </c>
      <c r="S185" s="71"/>
      <c r="T185" s="71"/>
      <c r="U185" s="71"/>
      <c r="V185" s="71">
        <f t="shared" si="11"/>
        <v>133000</v>
      </c>
      <c r="W185" s="71"/>
      <c r="X185" s="71"/>
      <c r="Y185" s="72"/>
      <c r="Z185" s="60">
        <f t="shared" si="12"/>
        <v>-15080000</v>
      </c>
      <c r="AA185" s="60"/>
      <c r="AB185" s="60"/>
      <c r="AC185" s="60"/>
      <c r="AD185" s="60">
        <f t="shared" si="13"/>
        <v>0</v>
      </c>
      <c r="AE185" s="60"/>
      <c r="AF185" s="60"/>
      <c r="AG185" s="60"/>
      <c r="AH185" s="39"/>
      <c r="AI185" s="39"/>
      <c r="AJ185" s="38"/>
      <c r="AK185" s="38"/>
      <c r="AR185" s="1">
        <v>170</v>
      </c>
      <c r="AS185" s="1" t="str">
        <f t="shared" si="14"/>
        <v>14年2ヶ月</v>
      </c>
    </row>
    <row r="186" spans="1:45" x14ac:dyDescent="0.15">
      <c r="A186" s="38"/>
      <c r="B186" s="38">
        <v>123</v>
      </c>
      <c r="C186" s="87" t="str">
        <f t="shared" si="8"/>
        <v>10年3ヶ月 [80歳]</v>
      </c>
      <c r="D186" s="87"/>
      <c r="E186" s="87"/>
      <c r="F186" s="87"/>
      <c r="G186" s="87"/>
      <c r="H186" s="87"/>
      <c r="I186" s="87"/>
      <c r="J186" s="83">
        <f t="shared" si="9"/>
        <v>105000</v>
      </c>
      <c r="K186" s="83"/>
      <c r="L186" s="83"/>
      <c r="M186" s="83"/>
      <c r="N186" s="77">
        <v>0</v>
      </c>
      <c r="O186" s="78"/>
      <c r="P186" s="78"/>
      <c r="Q186" s="78"/>
      <c r="R186" s="71">
        <f t="shared" si="10"/>
        <v>187000</v>
      </c>
      <c r="S186" s="71"/>
      <c r="T186" s="71"/>
      <c r="U186" s="71"/>
      <c r="V186" s="71">
        <f t="shared" si="11"/>
        <v>133000</v>
      </c>
      <c r="W186" s="71"/>
      <c r="X186" s="71"/>
      <c r="Y186" s="72"/>
      <c r="Z186" s="60">
        <f t="shared" si="12"/>
        <v>-15295000</v>
      </c>
      <c r="AA186" s="60"/>
      <c r="AB186" s="60"/>
      <c r="AC186" s="60"/>
      <c r="AD186" s="60">
        <f t="shared" si="13"/>
        <v>0</v>
      </c>
      <c r="AE186" s="60"/>
      <c r="AF186" s="60"/>
      <c r="AG186" s="60"/>
      <c r="AH186" s="39"/>
      <c r="AI186" s="39"/>
      <c r="AJ186" s="38"/>
      <c r="AK186" s="38"/>
      <c r="AR186" s="1">
        <v>171</v>
      </c>
      <c r="AS186" s="1" t="str">
        <f t="shared" si="14"/>
        <v>14年3ヶ月</v>
      </c>
    </row>
    <row r="187" spans="1:45" x14ac:dyDescent="0.15">
      <c r="A187" s="38"/>
      <c r="B187" s="38">
        <v>124</v>
      </c>
      <c r="C187" s="87" t="str">
        <f t="shared" si="8"/>
        <v>10年4ヶ月 [80歳]</v>
      </c>
      <c r="D187" s="87"/>
      <c r="E187" s="87"/>
      <c r="F187" s="87"/>
      <c r="G187" s="87"/>
      <c r="H187" s="87"/>
      <c r="I187" s="87"/>
      <c r="J187" s="83">
        <f t="shared" si="9"/>
        <v>105000</v>
      </c>
      <c r="K187" s="83"/>
      <c r="L187" s="83"/>
      <c r="M187" s="83"/>
      <c r="N187" s="77">
        <v>0</v>
      </c>
      <c r="O187" s="78"/>
      <c r="P187" s="78"/>
      <c r="Q187" s="78"/>
      <c r="R187" s="71">
        <f t="shared" si="10"/>
        <v>187000</v>
      </c>
      <c r="S187" s="71"/>
      <c r="T187" s="71"/>
      <c r="U187" s="71"/>
      <c r="V187" s="71">
        <f t="shared" si="11"/>
        <v>133000</v>
      </c>
      <c r="W187" s="71"/>
      <c r="X187" s="71"/>
      <c r="Y187" s="72"/>
      <c r="Z187" s="60">
        <f t="shared" si="12"/>
        <v>-15510000</v>
      </c>
      <c r="AA187" s="60"/>
      <c r="AB187" s="60"/>
      <c r="AC187" s="60"/>
      <c r="AD187" s="60">
        <f t="shared" si="13"/>
        <v>0</v>
      </c>
      <c r="AE187" s="60"/>
      <c r="AF187" s="60"/>
      <c r="AG187" s="60"/>
      <c r="AH187" s="39"/>
      <c r="AI187" s="39"/>
      <c r="AJ187" s="38"/>
      <c r="AK187" s="38"/>
      <c r="AR187" s="1">
        <v>172</v>
      </c>
      <c r="AS187" s="1" t="str">
        <f t="shared" si="14"/>
        <v>14年4ヶ月</v>
      </c>
    </row>
    <row r="188" spans="1:45" x14ac:dyDescent="0.15">
      <c r="A188" s="38"/>
      <c r="B188" s="38">
        <v>125</v>
      </c>
      <c r="C188" s="87" t="str">
        <f t="shared" si="8"/>
        <v>10年5ヶ月 [80歳]</v>
      </c>
      <c r="D188" s="87"/>
      <c r="E188" s="87"/>
      <c r="F188" s="87"/>
      <c r="G188" s="87"/>
      <c r="H188" s="87"/>
      <c r="I188" s="87"/>
      <c r="J188" s="83">
        <f t="shared" si="9"/>
        <v>105000</v>
      </c>
      <c r="K188" s="83"/>
      <c r="L188" s="83"/>
      <c r="M188" s="83"/>
      <c r="N188" s="77">
        <v>0</v>
      </c>
      <c r="O188" s="78"/>
      <c r="P188" s="78"/>
      <c r="Q188" s="78"/>
      <c r="R188" s="71">
        <f t="shared" si="10"/>
        <v>187000</v>
      </c>
      <c r="S188" s="71"/>
      <c r="T188" s="71"/>
      <c r="U188" s="71"/>
      <c r="V188" s="71">
        <f t="shared" si="11"/>
        <v>133000</v>
      </c>
      <c r="W188" s="71"/>
      <c r="X188" s="71"/>
      <c r="Y188" s="72"/>
      <c r="Z188" s="60">
        <f t="shared" si="12"/>
        <v>-15725000</v>
      </c>
      <c r="AA188" s="60"/>
      <c r="AB188" s="60"/>
      <c r="AC188" s="60"/>
      <c r="AD188" s="60">
        <f t="shared" si="13"/>
        <v>0</v>
      </c>
      <c r="AE188" s="60"/>
      <c r="AF188" s="60"/>
      <c r="AG188" s="60"/>
      <c r="AH188" s="39"/>
      <c r="AI188" s="39"/>
      <c r="AJ188" s="38"/>
      <c r="AK188" s="38"/>
      <c r="AR188" s="1">
        <v>173</v>
      </c>
      <c r="AS188" s="1" t="str">
        <f t="shared" si="14"/>
        <v>14年5ヶ月</v>
      </c>
    </row>
    <row r="189" spans="1:45" x14ac:dyDescent="0.15">
      <c r="A189" s="38"/>
      <c r="B189" s="38">
        <v>126</v>
      </c>
      <c r="C189" s="87" t="str">
        <f t="shared" si="8"/>
        <v>10年6ヶ月 [80歳]</v>
      </c>
      <c r="D189" s="87"/>
      <c r="E189" s="87"/>
      <c r="F189" s="87"/>
      <c r="G189" s="87"/>
      <c r="H189" s="87"/>
      <c r="I189" s="87"/>
      <c r="J189" s="83">
        <f t="shared" si="9"/>
        <v>105000</v>
      </c>
      <c r="K189" s="83"/>
      <c r="L189" s="83"/>
      <c r="M189" s="83"/>
      <c r="N189" s="77">
        <v>0</v>
      </c>
      <c r="O189" s="78"/>
      <c r="P189" s="78"/>
      <c r="Q189" s="78"/>
      <c r="R189" s="71">
        <f t="shared" si="10"/>
        <v>187000</v>
      </c>
      <c r="S189" s="71"/>
      <c r="T189" s="71"/>
      <c r="U189" s="71"/>
      <c r="V189" s="71">
        <f t="shared" si="11"/>
        <v>133000</v>
      </c>
      <c r="W189" s="71"/>
      <c r="X189" s="71"/>
      <c r="Y189" s="72"/>
      <c r="Z189" s="60">
        <f t="shared" si="12"/>
        <v>-15940000</v>
      </c>
      <c r="AA189" s="60"/>
      <c r="AB189" s="60"/>
      <c r="AC189" s="60"/>
      <c r="AD189" s="60">
        <f t="shared" si="13"/>
        <v>0</v>
      </c>
      <c r="AE189" s="60"/>
      <c r="AF189" s="60"/>
      <c r="AG189" s="60"/>
      <c r="AH189" s="39"/>
      <c r="AI189" s="39"/>
      <c r="AJ189" s="38"/>
      <c r="AK189" s="38"/>
      <c r="AR189" s="1">
        <v>174</v>
      </c>
      <c r="AS189" s="1" t="str">
        <f t="shared" si="14"/>
        <v>14年6ヶ月</v>
      </c>
    </row>
    <row r="190" spans="1:45" x14ac:dyDescent="0.15">
      <c r="A190" s="38"/>
      <c r="B190" s="38">
        <v>127</v>
      </c>
      <c r="C190" s="87" t="str">
        <f t="shared" si="8"/>
        <v>10年7ヶ月 [80歳]</v>
      </c>
      <c r="D190" s="87"/>
      <c r="E190" s="87"/>
      <c r="F190" s="87"/>
      <c r="G190" s="87"/>
      <c r="H190" s="87"/>
      <c r="I190" s="87"/>
      <c r="J190" s="83">
        <f t="shared" si="9"/>
        <v>105000</v>
      </c>
      <c r="K190" s="83"/>
      <c r="L190" s="83"/>
      <c r="M190" s="83"/>
      <c r="N190" s="77">
        <v>0</v>
      </c>
      <c r="O190" s="78"/>
      <c r="P190" s="78"/>
      <c r="Q190" s="78"/>
      <c r="R190" s="71">
        <f t="shared" si="10"/>
        <v>187000</v>
      </c>
      <c r="S190" s="71"/>
      <c r="T190" s="71"/>
      <c r="U190" s="71"/>
      <c r="V190" s="71">
        <f t="shared" si="11"/>
        <v>133000</v>
      </c>
      <c r="W190" s="71"/>
      <c r="X190" s="71"/>
      <c r="Y190" s="72"/>
      <c r="Z190" s="60">
        <f t="shared" si="12"/>
        <v>-16155000</v>
      </c>
      <c r="AA190" s="60"/>
      <c r="AB190" s="60"/>
      <c r="AC190" s="60"/>
      <c r="AD190" s="60">
        <f t="shared" si="13"/>
        <v>0</v>
      </c>
      <c r="AE190" s="60"/>
      <c r="AF190" s="60"/>
      <c r="AG190" s="60"/>
      <c r="AH190" s="39"/>
      <c r="AI190" s="39"/>
      <c r="AJ190" s="38"/>
      <c r="AK190" s="38"/>
      <c r="AR190" s="1">
        <v>175</v>
      </c>
      <c r="AS190" s="1" t="str">
        <f t="shared" si="14"/>
        <v>14年7ヶ月</v>
      </c>
    </row>
    <row r="191" spans="1:45" x14ac:dyDescent="0.15">
      <c r="A191" s="38"/>
      <c r="B191" s="38">
        <v>128</v>
      </c>
      <c r="C191" s="87" t="str">
        <f t="shared" si="8"/>
        <v>10年8ヶ月 [80歳]</v>
      </c>
      <c r="D191" s="87"/>
      <c r="E191" s="87"/>
      <c r="F191" s="87"/>
      <c r="G191" s="87"/>
      <c r="H191" s="87"/>
      <c r="I191" s="87"/>
      <c r="J191" s="83">
        <f t="shared" si="9"/>
        <v>105000</v>
      </c>
      <c r="K191" s="83"/>
      <c r="L191" s="83"/>
      <c r="M191" s="83"/>
      <c r="N191" s="77">
        <v>0</v>
      </c>
      <c r="O191" s="78"/>
      <c r="P191" s="78"/>
      <c r="Q191" s="78"/>
      <c r="R191" s="71">
        <f t="shared" si="10"/>
        <v>187000</v>
      </c>
      <c r="S191" s="71"/>
      <c r="T191" s="71"/>
      <c r="U191" s="71"/>
      <c r="V191" s="71">
        <f t="shared" si="11"/>
        <v>133000</v>
      </c>
      <c r="W191" s="71"/>
      <c r="X191" s="71"/>
      <c r="Y191" s="72"/>
      <c r="Z191" s="60">
        <f t="shared" si="12"/>
        <v>-16370000</v>
      </c>
      <c r="AA191" s="60"/>
      <c r="AB191" s="60"/>
      <c r="AC191" s="60"/>
      <c r="AD191" s="60">
        <f t="shared" si="13"/>
        <v>0</v>
      </c>
      <c r="AE191" s="60"/>
      <c r="AF191" s="60"/>
      <c r="AG191" s="60"/>
      <c r="AH191" s="39"/>
      <c r="AI191" s="39"/>
      <c r="AJ191" s="38"/>
      <c r="AK191" s="38"/>
      <c r="AR191" s="1">
        <v>176</v>
      </c>
      <c r="AS191" s="1" t="str">
        <f t="shared" si="14"/>
        <v>14年8ヶ月</v>
      </c>
    </row>
    <row r="192" spans="1:45" x14ac:dyDescent="0.15">
      <c r="A192" s="38"/>
      <c r="B192" s="38">
        <v>129</v>
      </c>
      <c r="C192" s="87" t="str">
        <f t="shared" ref="C192:C255" si="15">(B192-MOD(B192,12))/12 &amp; "年" &amp; MOD(B192,12) &amp; "ヶ月 [" &amp; V$51+(B192-MOD(B192,12))/12 &amp; "歳]"</f>
        <v>10年9ヶ月 [80歳]</v>
      </c>
      <c r="D192" s="87"/>
      <c r="E192" s="87"/>
      <c r="F192" s="87"/>
      <c r="G192" s="87"/>
      <c r="H192" s="87"/>
      <c r="I192" s="87"/>
      <c r="J192" s="83">
        <f t="shared" ref="J192:J255" si="16">V$42</f>
        <v>105000</v>
      </c>
      <c r="K192" s="83"/>
      <c r="L192" s="83"/>
      <c r="M192" s="83"/>
      <c r="N192" s="77">
        <v>0</v>
      </c>
      <c r="O192" s="78"/>
      <c r="P192" s="78"/>
      <c r="Q192" s="78"/>
      <c r="R192" s="71">
        <f t="shared" ref="R192:R255" si="17">V$21</f>
        <v>187000</v>
      </c>
      <c r="S192" s="71"/>
      <c r="T192" s="71"/>
      <c r="U192" s="71"/>
      <c r="V192" s="71">
        <f t="shared" ref="V192:V255" si="18">V$50</f>
        <v>133000</v>
      </c>
      <c r="W192" s="71"/>
      <c r="X192" s="71"/>
      <c r="Y192" s="72"/>
      <c r="Z192" s="60">
        <f t="shared" si="12"/>
        <v>-16585000</v>
      </c>
      <c r="AA192" s="60"/>
      <c r="AB192" s="60"/>
      <c r="AC192" s="60"/>
      <c r="AD192" s="60">
        <f t="shared" si="13"/>
        <v>0</v>
      </c>
      <c r="AE192" s="60"/>
      <c r="AF192" s="60"/>
      <c r="AG192" s="60"/>
      <c r="AH192" s="39"/>
      <c r="AI192" s="39"/>
      <c r="AJ192" s="38"/>
      <c r="AK192" s="38"/>
      <c r="AR192" s="1">
        <v>177</v>
      </c>
      <c r="AS192" s="1" t="str">
        <f t="shared" si="14"/>
        <v>14年9ヶ月</v>
      </c>
    </row>
    <row r="193" spans="1:45" x14ac:dyDescent="0.15">
      <c r="A193" s="38"/>
      <c r="B193" s="38">
        <v>130</v>
      </c>
      <c r="C193" s="87" t="str">
        <f t="shared" si="15"/>
        <v>10年10ヶ月 [80歳]</v>
      </c>
      <c r="D193" s="87"/>
      <c r="E193" s="87"/>
      <c r="F193" s="87"/>
      <c r="G193" s="87"/>
      <c r="H193" s="87"/>
      <c r="I193" s="87"/>
      <c r="J193" s="83">
        <f t="shared" si="16"/>
        <v>105000</v>
      </c>
      <c r="K193" s="83"/>
      <c r="L193" s="83"/>
      <c r="M193" s="83"/>
      <c r="N193" s="77">
        <v>0</v>
      </c>
      <c r="O193" s="78"/>
      <c r="P193" s="78"/>
      <c r="Q193" s="78"/>
      <c r="R193" s="71">
        <f t="shared" si="17"/>
        <v>187000</v>
      </c>
      <c r="S193" s="71"/>
      <c r="T193" s="71"/>
      <c r="U193" s="71"/>
      <c r="V193" s="71">
        <f t="shared" si="18"/>
        <v>133000</v>
      </c>
      <c r="W193" s="71"/>
      <c r="X193" s="71"/>
      <c r="Y193" s="72"/>
      <c r="Z193" s="60">
        <f t="shared" ref="Z193:Z256" si="19">Z192+J193-R193-V193</f>
        <v>-16800000</v>
      </c>
      <c r="AA193" s="60"/>
      <c r="AB193" s="60"/>
      <c r="AC193" s="60"/>
      <c r="AD193" s="60">
        <f t="shared" si="13"/>
        <v>0</v>
      </c>
      <c r="AE193" s="60"/>
      <c r="AF193" s="60"/>
      <c r="AG193" s="60"/>
      <c r="AH193" s="39"/>
      <c r="AI193" s="39"/>
      <c r="AJ193" s="38"/>
      <c r="AK193" s="38"/>
      <c r="AR193" s="1">
        <v>178</v>
      </c>
      <c r="AS193" s="1" t="str">
        <f t="shared" si="14"/>
        <v>14年10ヶ月</v>
      </c>
    </row>
    <row r="194" spans="1:45" x14ac:dyDescent="0.15">
      <c r="A194" s="38"/>
      <c r="B194" s="38">
        <v>131</v>
      </c>
      <c r="C194" s="88" t="str">
        <f t="shared" si="15"/>
        <v>10年11ヶ月 [80歳]</v>
      </c>
      <c r="D194" s="88"/>
      <c r="E194" s="88"/>
      <c r="F194" s="88"/>
      <c r="G194" s="88"/>
      <c r="H194" s="88"/>
      <c r="I194" s="88"/>
      <c r="J194" s="84">
        <f t="shared" si="16"/>
        <v>105000</v>
      </c>
      <c r="K194" s="84"/>
      <c r="L194" s="84"/>
      <c r="M194" s="84"/>
      <c r="N194" s="79">
        <v>0</v>
      </c>
      <c r="O194" s="80"/>
      <c r="P194" s="80"/>
      <c r="Q194" s="80"/>
      <c r="R194" s="65">
        <f t="shared" si="17"/>
        <v>187000</v>
      </c>
      <c r="S194" s="65"/>
      <c r="T194" s="65"/>
      <c r="U194" s="65"/>
      <c r="V194" s="65">
        <f t="shared" si="18"/>
        <v>133000</v>
      </c>
      <c r="W194" s="65"/>
      <c r="X194" s="65"/>
      <c r="Y194" s="66"/>
      <c r="Z194" s="61">
        <f t="shared" si="19"/>
        <v>-17015000</v>
      </c>
      <c r="AA194" s="61"/>
      <c r="AB194" s="61"/>
      <c r="AC194" s="61"/>
      <c r="AD194" s="61">
        <f t="shared" si="13"/>
        <v>0</v>
      </c>
      <c r="AE194" s="61"/>
      <c r="AF194" s="61"/>
      <c r="AG194" s="61"/>
      <c r="AH194" s="39"/>
      <c r="AI194" s="39"/>
      <c r="AJ194" s="38"/>
      <c r="AK194" s="38"/>
      <c r="AR194" s="1">
        <v>179</v>
      </c>
      <c r="AS194" s="1" t="str">
        <f t="shared" si="14"/>
        <v>14年11ヶ月</v>
      </c>
    </row>
    <row r="195" spans="1:45" x14ac:dyDescent="0.15">
      <c r="A195" s="38"/>
      <c r="B195" s="38">
        <v>132</v>
      </c>
      <c r="C195" s="91" t="str">
        <f t="shared" si="15"/>
        <v>11年0ヶ月 [81歳]</v>
      </c>
      <c r="D195" s="91"/>
      <c r="E195" s="91"/>
      <c r="F195" s="91"/>
      <c r="G195" s="91"/>
      <c r="H195" s="91"/>
      <c r="I195" s="91"/>
      <c r="J195" s="86">
        <f t="shared" si="16"/>
        <v>105000</v>
      </c>
      <c r="K195" s="86"/>
      <c r="L195" s="86"/>
      <c r="M195" s="86"/>
      <c r="N195" s="81">
        <v>0</v>
      </c>
      <c r="O195" s="82"/>
      <c r="P195" s="82"/>
      <c r="Q195" s="82"/>
      <c r="R195" s="73">
        <f t="shared" si="17"/>
        <v>187000</v>
      </c>
      <c r="S195" s="73"/>
      <c r="T195" s="73"/>
      <c r="U195" s="73"/>
      <c r="V195" s="73">
        <f t="shared" si="18"/>
        <v>133000</v>
      </c>
      <c r="W195" s="73"/>
      <c r="X195" s="73"/>
      <c r="Y195" s="74"/>
      <c r="Z195" s="62">
        <f t="shared" si="19"/>
        <v>-17230000</v>
      </c>
      <c r="AA195" s="62"/>
      <c r="AB195" s="62"/>
      <c r="AC195" s="62"/>
      <c r="AD195" s="62">
        <f t="shared" ref="AD195:AD258" si="20">IF(AO$62=0,0,IF(B195&lt;=V$13,AO$62-AO$62*B195/V$13,0))</f>
        <v>0</v>
      </c>
      <c r="AE195" s="62"/>
      <c r="AF195" s="62"/>
      <c r="AG195" s="62"/>
      <c r="AH195" s="39"/>
      <c r="AI195" s="39"/>
      <c r="AJ195" s="38"/>
      <c r="AK195" s="38"/>
      <c r="AR195" s="1">
        <v>180</v>
      </c>
      <c r="AS195" s="1" t="str">
        <f t="shared" si="14"/>
        <v>15年0ヶ月</v>
      </c>
    </row>
    <row r="196" spans="1:45" x14ac:dyDescent="0.15">
      <c r="A196" s="38"/>
      <c r="B196" s="38">
        <v>133</v>
      </c>
      <c r="C196" s="87" t="str">
        <f t="shared" si="15"/>
        <v>11年1ヶ月 [81歳]</v>
      </c>
      <c r="D196" s="87"/>
      <c r="E196" s="87"/>
      <c r="F196" s="87"/>
      <c r="G196" s="87"/>
      <c r="H196" s="87"/>
      <c r="I196" s="87"/>
      <c r="J196" s="83">
        <f t="shared" si="16"/>
        <v>105000</v>
      </c>
      <c r="K196" s="83"/>
      <c r="L196" s="83"/>
      <c r="M196" s="83"/>
      <c r="N196" s="77">
        <v>0</v>
      </c>
      <c r="O196" s="78"/>
      <c r="P196" s="78"/>
      <c r="Q196" s="78"/>
      <c r="R196" s="71">
        <f t="shared" si="17"/>
        <v>187000</v>
      </c>
      <c r="S196" s="71"/>
      <c r="T196" s="71"/>
      <c r="U196" s="71"/>
      <c r="V196" s="71">
        <f t="shared" si="18"/>
        <v>133000</v>
      </c>
      <c r="W196" s="71"/>
      <c r="X196" s="71"/>
      <c r="Y196" s="72"/>
      <c r="Z196" s="60">
        <f t="shared" si="19"/>
        <v>-17445000</v>
      </c>
      <c r="AA196" s="60"/>
      <c r="AB196" s="60"/>
      <c r="AC196" s="60"/>
      <c r="AD196" s="60">
        <f t="shared" si="20"/>
        <v>0</v>
      </c>
      <c r="AE196" s="60"/>
      <c r="AF196" s="60"/>
      <c r="AG196" s="60"/>
      <c r="AH196" s="39"/>
      <c r="AI196" s="39"/>
      <c r="AJ196" s="38"/>
      <c r="AK196" s="38"/>
      <c r="AR196" s="1">
        <v>181</v>
      </c>
      <c r="AS196" s="1" t="str">
        <f t="shared" si="14"/>
        <v>15年1ヶ月</v>
      </c>
    </row>
    <row r="197" spans="1:45" x14ac:dyDescent="0.15">
      <c r="A197" s="38"/>
      <c r="B197" s="38">
        <v>134</v>
      </c>
      <c r="C197" s="87" t="str">
        <f t="shared" si="15"/>
        <v>11年2ヶ月 [81歳]</v>
      </c>
      <c r="D197" s="87"/>
      <c r="E197" s="87"/>
      <c r="F197" s="87"/>
      <c r="G197" s="87"/>
      <c r="H197" s="87"/>
      <c r="I197" s="87"/>
      <c r="J197" s="83">
        <f t="shared" si="16"/>
        <v>105000</v>
      </c>
      <c r="K197" s="83"/>
      <c r="L197" s="83"/>
      <c r="M197" s="83"/>
      <c r="N197" s="77">
        <v>0</v>
      </c>
      <c r="O197" s="78"/>
      <c r="P197" s="78"/>
      <c r="Q197" s="78"/>
      <c r="R197" s="71">
        <f t="shared" si="17"/>
        <v>187000</v>
      </c>
      <c r="S197" s="71"/>
      <c r="T197" s="71"/>
      <c r="U197" s="71"/>
      <c r="V197" s="71">
        <f t="shared" si="18"/>
        <v>133000</v>
      </c>
      <c r="W197" s="71"/>
      <c r="X197" s="71"/>
      <c r="Y197" s="72"/>
      <c r="Z197" s="60">
        <f t="shared" si="19"/>
        <v>-17660000</v>
      </c>
      <c r="AA197" s="60"/>
      <c r="AB197" s="60"/>
      <c r="AC197" s="60"/>
      <c r="AD197" s="60">
        <f t="shared" si="20"/>
        <v>0</v>
      </c>
      <c r="AE197" s="60"/>
      <c r="AF197" s="60"/>
      <c r="AG197" s="60"/>
      <c r="AH197" s="39"/>
      <c r="AI197" s="39"/>
      <c r="AJ197" s="38"/>
      <c r="AK197" s="38"/>
      <c r="AR197" s="1">
        <v>182</v>
      </c>
      <c r="AS197" s="1" t="str">
        <f t="shared" si="14"/>
        <v>15年2ヶ月</v>
      </c>
    </row>
    <row r="198" spans="1:45" x14ac:dyDescent="0.15">
      <c r="A198" s="38"/>
      <c r="B198" s="38">
        <v>135</v>
      </c>
      <c r="C198" s="87" t="str">
        <f t="shared" si="15"/>
        <v>11年3ヶ月 [81歳]</v>
      </c>
      <c r="D198" s="87"/>
      <c r="E198" s="87"/>
      <c r="F198" s="87"/>
      <c r="G198" s="87"/>
      <c r="H198" s="87"/>
      <c r="I198" s="87"/>
      <c r="J198" s="83">
        <f t="shared" si="16"/>
        <v>105000</v>
      </c>
      <c r="K198" s="83"/>
      <c r="L198" s="83"/>
      <c r="M198" s="83"/>
      <c r="N198" s="77">
        <v>0</v>
      </c>
      <c r="O198" s="78"/>
      <c r="P198" s="78"/>
      <c r="Q198" s="78"/>
      <c r="R198" s="71">
        <f t="shared" si="17"/>
        <v>187000</v>
      </c>
      <c r="S198" s="71"/>
      <c r="T198" s="71"/>
      <c r="U198" s="71"/>
      <c r="V198" s="71">
        <f t="shared" si="18"/>
        <v>133000</v>
      </c>
      <c r="W198" s="71"/>
      <c r="X198" s="71"/>
      <c r="Y198" s="72"/>
      <c r="Z198" s="60">
        <f t="shared" si="19"/>
        <v>-17875000</v>
      </c>
      <c r="AA198" s="60"/>
      <c r="AB198" s="60"/>
      <c r="AC198" s="60"/>
      <c r="AD198" s="60">
        <f t="shared" si="20"/>
        <v>0</v>
      </c>
      <c r="AE198" s="60"/>
      <c r="AF198" s="60"/>
      <c r="AG198" s="60"/>
      <c r="AH198" s="39"/>
      <c r="AI198" s="39"/>
      <c r="AJ198" s="38"/>
      <c r="AK198" s="38"/>
      <c r="AR198" s="1">
        <v>183</v>
      </c>
      <c r="AS198" s="1" t="str">
        <f t="shared" si="14"/>
        <v>15年3ヶ月</v>
      </c>
    </row>
    <row r="199" spans="1:45" x14ac:dyDescent="0.15">
      <c r="A199" s="38"/>
      <c r="B199" s="38">
        <v>136</v>
      </c>
      <c r="C199" s="87" t="str">
        <f t="shared" si="15"/>
        <v>11年4ヶ月 [81歳]</v>
      </c>
      <c r="D199" s="87"/>
      <c r="E199" s="87"/>
      <c r="F199" s="87"/>
      <c r="G199" s="87"/>
      <c r="H199" s="87"/>
      <c r="I199" s="87"/>
      <c r="J199" s="83">
        <f t="shared" si="16"/>
        <v>105000</v>
      </c>
      <c r="K199" s="83"/>
      <c r="L199" s="83"/>
      <c r="M199" s="83"/>
      <c r="N199" s="77">
        <v>0</v>
      </c>
      <c r="O199" s="78"/>
      <c r="P199" s="78"/>
      <c r="Q199" s="78"/>
      <c r="R199" s="71">
        <f t="shared" si="17"/>
        <v>187000</v>
      </c>
      <c r="S199" s="71"/>
      <c r="T199" s="71"/>
      <c r="U199" s="71"/>
      <c r="V199" s="71">
        <f t="shared" si="18"/>
        <v>133000</v>
      </c>
      <c r="W199" s="71"/>
      <c r="X199" s="71"/>
      <c r="Y199" s="72"/>
      <c r="Z199" s="60">
        <f t="shared" si="19"/>
        <v>-18090000</v>
      </c>
      <c r="AA199" s="60"/>
      <c r="AB199" s="60"/>
      <c r="AC199" s="60"/>
      <c r="AD199" s="60">
        <f t="shared" si="20"/>
        <v>0</v>
      </c>
      <c r="AE199" s="60"/>
      <c r="AF199" s="60"/>
      <c r="AG199" s="60"/>
      <c r="AH199" s="39"/>
      <c r="AI199" s="39"/>
      <c r="AJ199" s="38"/>
      <c r="AK199" s="38"/>
      <c r="AR199" s="1">
        <v>184</v>
      </c>
      <c r="AS199" s="1" t="str">
        <f t="shared" si="14"/>
        <v>15年4ヶ月</v>
      </c>
    </row>
    <row r="200" spans="1:45" x14ac:dyDescent="0.15">
      <c r="A200" s="38"/>
      <c r="B200" s="38">
        <v>137</v>
      </c>
      <c r="C200" s="87" t="str">
        <f t="shared" si="15"/>
        <v>11年5ヶ月 [81歳]</v>
      </c>
      <c r="D200" s="87"/>
      <c r="E200" s="87"/>
      <c r="F200" s="87"/>
      <c r="G200" s="87"/>
      <c r="H200" s="87"/>
      <c r="I200" s="87"/>
      <c r="J200" s="83">
        <f t="shared" si="16"/>
        <v>105000</v>
      </c>
      <c r="K200" s="83"/>
      <c r="L200" s="83"/>
      <c r="M200" s="83"/>
      <c r="N200" s="77">
        <v>0</v>
      </c>
      <c r="O200" s="78"/>
      <c r="P200" s="78"/>
      <c r="Q200" s="78"/>
      <c r="R200" s="71">
        <f t="shared" si="17"/>
        <v>187000</v>
      </c>
      <c r="S200" s="71"/>
      <c r="T200" s="71"/>
      <c r="U200" s="71"/>
      <c r="V200" s="71">
        <f t="shared" si="18"/>
        <v>133000</v>
      </c>
      <c r="W200" s="71"/>
      <c r="X200" s="71"/>
      <c r="Y200" s="72"/>
      <c r="Z200" s="60">
        <f t="shared" si="19"/>
        <v>-18305000</v>
      </c>
      <c r="AA200" s="60"/>
      <c r="AB200" s="60"/>
      <c r="AC200" s="60"/>
      <c r="AD200" s="60">
        <f t="shared" si="20"/>
        <v>0</v>
      </c>
      <c r="AE200" s="60"/>
      <c r="AF200" s="60"/>
      <c r="AG200" s="60"/>
      <c r="AH200" s="39"/>
      <c r="AI200" s="39"/>
      <c r="AJ200" s="38"/>
      <c r="AK200" s="38"/>
      <c r="AR200" s="1">
        <v>185</v>
      </c>
      <c r="AS200" s="1" t="str">
        <f t="shared" si="14"/>
        <v>15年5ヶ月</v>
      </c>
    </row>
    <row r="201" spans="1:45" x14ac:dyDescent="0.15">
      <c r="A201" s="38"/>
      <c r="B201" s="38">
        <v>138</v>
      </c>
      <c r="C201" s="87" t="str">
        <f t="shared" si="15"/>
        <v>11年6ヶ月 [81歳]</v>
      </c>
      <c r="D201" s="87"/>
      <c r="E201" s="87"/>
      <c r="F201" s="87"/>
      <c r="G201" s="87"/>
      <c r="H201" s="87"/>
      <c r="I201" s="87"/>
      <c r="J201" s="83">
        <f t="shared" si="16"/>
        <v>105000</v>
      </c>
      <c r="K201" s="83"/>
      <c r="L201" s="83"/>
      <c r="M201" s="83"/>
      <c r="N201" s="77">
        <v>0</v>
      </c>
      <c r="O201" s="78"/>
      <c r="P201" s="78"/>
      <c r="Q201" s="78"/>
      <c r="R201" s="71">
        <f t="shared" si="17"/>
        <v>187000</v>
      </c>
      <c r="S201" s="71"/>
      <c r="T201" s="71"/>
      <c r="U201" s="71"/>
      <c r="V201" s="71">
        <f t="shared" si="18"/>
        <v>133000</v>
      </c>
      <c r="W201" s="71"/>
      <c r="X201" s="71"/>
      <c r="Y201" s="72"/>
      <c r="Z201" s="60">
        <f t="shared" si="19"/>
        <v>-18520000</v>
      </c>
      <c r="AA201" s="60"/>
      <c r="AB201" s="60"/>
      <c r="AC201" s="60"/>
      <c r="AD201" s="60">
        <f t="shared" si="20"/>
        <v>0</v>
      </c>
      <c r="AE201" s="60"/>
      <c r="AF201" s="60"/>
      <c r="AG201" s="60"/>
      <c r="AH201" s="39"/>
      <c r="AI201" s="39"/>
      <c r="AJ201" s="38"/>
      <c r="AK201" s="38"/>
      <c r="AR201" s="1">
        <v>186</v>
      </c>
      <c r="AS201" s="1" t="str">
        <f t="shared" si="14"/>
        <v>15年6ヶ月</v>
      </c>
    </row>
    <row r="202" spans="1:45" x14ac:dyDescent="0.15">
      <c r="A202" s="38"/>
      <c r="B202" s="38">
        <v>139</v>
      </c>
      <c r="C202" s="87" t="str">
        <f t="shared" si="15"/>
        <v>11年7ヶ月 [81歳]</v>
      </c>
      <c r="D202" s="87"/>
      <c r="E202" s="87"/>
      <c r="F202" s="87"/>
      <c r="G202" s="87"/>
      <c r="H202" s="87"/>
      <c r="I202" s="87"/>
      <c r="J202" s="83">
        <f t="shared" si="16"/>
        <v>105000</v>
      </c>
      <c r="K202" s="83"/>
      <c r="L202" s="83"/>
      <c r="M202" s="83"/>
      <c r="N202" s="77">
        <v>0</v>
      </c>
      <c r="O202" s="78"/>
      <c r="P202" s="78"/>
      <c r="Q202" s="78"/>
      <c r="R202" s="71">
        <f t="shared" si="17"/>
        <v>187000</v>
      </c>
      <c r="S202" s="71"/>
      <c r="T202" s="71"/>
      <c r="U202" s="71"/>
      <c r="V202" s="71">
        <f t="shared" si="18"/>
        <v>133000</v>
      </c>
      <c r="W202" s="71"/>
      <c r="X202" s="71"/>
      <c r="Y202" s="72"/>
      <c r="Z202" s="60">
        <f t="shared" si="19"/>
        <v>-18735000</v>
      </c>
      <c r="AA202" s="60"/>
      <c r="AB202" s="60"/>
      <c r="AC202" s="60"/>
      <c r="AD202" s="60">
        <f t="shared" si="20"/>
        <v>0</v>
      </c>
      <c r="AE202" s="60"/>
      <c r="AF202" s="60"/>
      <c r="AG202" s="60"/>
      <c r="AH202" s="39"/>
      <c r="AI202" s="39"/>
      <c r="AJ202" s="38"/>
      <c r="AK202" s="38"/>
      <c r="AR202" s="1">
        <v>187</v>
      </c>
      <c r="AS202" s="1" t="str">
        <f t="shared" si="14"/>
        <v>15年7ヶ月</v>
      </c>
    </row>
    <row r="203" spans="1:45" x14ac:dyDescent="0.15">
      <c r="A203" s="38"/>
      <c r="B203" s="38">
        <v>140</v>
      </c>
      <c r="C203" s="87" t="str">
        <f t="shared" si="15"/>
        <v>11年8ヶ月 [81歳]</v>
      </c>
      <c r="D203" s="87"/>
      <c r="E203" s="87"/>
      <c r="F203" s="87"/>
      <c r="G203" s="87"/>
      <c r="H203" s="87"/>
      <c r="I203" s="87"/>
      <c r="J203" s="83">
        <f t="shared" si="16"/>
        <v>105000</v>
      </c>
      <c r="K203" s="83"/>
      <c r="L203" s="83"/>
      <c r="M203" s="83"/>
      <c r="N203" s="77">
        <v>0</v>
      </c>
      <c r="O203" s="78"/>
      <c r="P203" s="78"/>
      <c r="Q203" s="78"/>
      <c r="R203" s="71">
        <f t="shared" si="17"/>
        <v>187000</v>
      </c>
      <c r="S203" s="71"/>
      <c r="T203" s="71"/>
      <c r="U203" s="71"/>
      <c r="V203" s="71">
        <f t="shared" si="18"/>
        <v>133000</v>
      </c>
      <c r="W203" s="71"/>
      <c r="X203" s="71"/>
      <c r="Y203" s="72"/>
      <c r="Z203" s="60">
        <f t="shared" si="19"/>
        <v>-18950000</v>
      </c>
      <c r="AA203" s="60"/>
      <c r="AB203" s="60"/>
      <c r="AC203" s="60"/>
      <c r="AD203" s="60">
        <f t="shared" si="20"/>
        <v>0</v>
      </c>
      <c r="AE203" s="60"/>
      <c r="AF203" s="60"/>
      <c r="AG203" s="60"/>
      <c r="AH203" s="39"/>
      <c r="AI203" s="39"/>
      <c r="AJ203" s="38"/>
      <c r="AK203" s="38"/>
      <c r="AR203" s="1">
        <v>188</v>
      </c>
      <c r="AS203" s="1" t="str">
        <f t="shared" si="14"/>
        <v>15年8ヶ月</v>
      </c>
    </row>
    <row r="204" spans="1:45" x14ac:dyDescent="0.15">
      <c r="A204" s="38"/>
      <c r="B204" s="38">
        <v>141</v>
      </c>
      <c r="C204" s="87" t="str">
        <f t="shared" si="15"/>
        <v>11年9ヶ月 [81歳]</v>
      </c>
      <c r="D204" s="87"/>
      <c r="E204" s="87"/>
      <c r="F204" s="87"/>
      <c r="G204" s="87"/>
      <c r="H204" s="87"/>
      <c r="I204" s="87"/>
      <c r="J204" s="83">
        <f t="shared" si="16"/>
        <v>105000</v>
      </c>
      <c r="K204" s="83"/>
      <c r="L204" s="83"/>
      <c r="M204" s="83"/>
      <c r="N204" s="77">
        <v>0</v>
      </c>
      <c r="O204" s="78"/>
      <c r="P204" s="78"/>
      <c r="Q204" s="78"/>
      <c r="R204" s="71">
        <f t="shared" si="17"/>
        <v>187000</v>
      </c>
      <c r="S204" s="71"/>
      <c r="T204" s="71"/>
      <c r="U204" s="71"/>
      <c r="V204" s="71">
        <f t="shared" si="18"/>
        <v>133000</v>
      </c>
      <c r="W204" s="71"/>
      <c r="X204" s="71"/>
      <c r="Y204" s="72"/>
      <c r="Z204" s="60">
        <f t="shared" si="19"/>
        <v>-19165000</v>
      </c>
      <c r="AA204" s="60"/>
      <c r="AB204" s="60"/>
      <c r="AC204" s="60"/>
      <c r="AD204" s="60">
        <f t="shared" si="20"/>
        <v>0</v>
      </c>
      <c r="AE204" s="60"/>
      <c r="AF204" s="60"/>
      <c r="AG204" s="60"/>
      <c r="AH204" s="39"/>
      <c r="AI204" s="39"/>
      <c r="AJ204" s="38"/>
      <c r="AK204" s="38"/>
      <c r="AR204" s="1">
        <v>189</v>
      </c>
      <c r="AS204" s="1" t="str">
        <f t="shared" si="14"/>
        <v>15年9ヶ月</v>
      </c>
    </row>
    <row r="205" spans="1:45" x14ac:dyDescent="0.15">
      <c r="A205" s="38"/>
      <c r="B205" s="38">
        <v>142</v>
      </c>
      <c r="C205" s="87" t="str">
        <f t="shared" si="15"/>
        <v>11年10ヶ月 [81歳]</v>
      </c>
      <c r="D205" s="87"/>
      <c r="E205" s="87"/>
      <c r="F205" s="87"/>
      <c r="G205" s="87"/>
      <c r="H205" s="87"/>
      <c r="I205" s="87"/>
      <c r="J205" s="83">
        <f t="shared" si="16"/>
        <v>105000</v>
      </c>
      <c r="K205" s="83"/>
      <c r="L205" s="83"/>
      <c r="M205" s="83"/>
      <c r="N205" s="77">
        <v>0</v>
      </c>
      <c r="O205" s="78"/>
      <c r="P205" s="78"/>
      <c r="Q205" s="78"/>
      <c r="R205" s="71">
        <f t="shared" si="17"/>
        <v>187000</v>
      </c>
      <c r="S205" s="71"/>
      <c r="T205" s="71"/>
      <c r="U205" s="71"/>
      <c r="V205" s="71">
        <f t="shared" si="18"/>
        <v>133000</v>
      </c>
      <c r="W205" s="71"/>
      <c r="X205" s="71"/>
      <c r="Y205" s="72"/>
      <c r="Z205" s="60">
        <f t="shared" si="19"/>
        <v>-19380000</v>
      </c>
      <c r="AA205" s="60"/>
      <c r="AB205" s="60"/>
      <c r="AC205" s="60"/>
      <c r="AD205" s="60">
        <f t="shared" si="20"/>
        <v>0</v>
      </c>
      <c r="AE205" s="60"/>
      <c r="AF205" s="60"/>
      <c r="AG205" s="60"/>
      <c r="AH205" s="39"/>
      <c r="AI205" s="39"/>
      <c r="AJ205" s="38"/>
      <c r="AK205" s="38"/>
      <c r="AR205" s="1">
        <v>190</v>
      </c>
      <c r="AS205" s="1" t="str">
        <f t="shared" si="14"/>
        <v>15年10ヶ月</v>
      </c>
    </row>
    <row r="206" spans="1:45" x14ac:dyDescent="0.15">
      <c r="A206" s="38"/>
      <c r="B206" s="38">
        <v>143</v>
      </c>
      <c r="C206" s="88" t="str">
        <f t="shared" si="15"/>
        <v>11年11ヶ月 [81歳]</v>
      </c>
      <c r="D206" s="88"/>
      <c r="E206" s="88"/>
      <c r="F206" s="88"/>
      <c r="G206" s="88"/>
      <c r="H206" s="88"/>
      <c r="I206" s="88"/>
      <c r="J206" s="84">
        <f t="shared" si="16"/>
        <v>105000</v>
      </c>
      <c r="K206" s="84"/>
      <c r="L206" s="84"/>
      <c r="M206" s="84"/>
      <c r="N206" s="79">
        <v>0</v>
      </c>
      <c r="O206" s="80"/>
      <c r="P206" s="80"/>
      <c r="Q206" s="80"/>
      <c r="R206" s="65">
        <f t="shared" si="17"/>
        <v>187000</v>
      </c>
      <c r="S206" s="65"/>
      <c r="T206" s="65"/>
      <c r="U206" s="65"/>
      <c r="V206" s="65">
        <f t="shared" si="18"/>
        <v>133000</v>
      </c>
      <c r="W206" s="65"/>
      <c r="X206" s="65"/>
      <c r="Y206" s="66"/>
      <c r="Z206" s="61">
        <f t="shared" si="19"/>
        <v>-19595000</v>
      </c>
      <c r="AA206" s="61"/>
      <c r="AB206" s="61"/>
      <c r="AC206" s="61"/>
      <c r="AD206" s="61">
        <f t="shared" si="20"/>
        <v>0</v>
      </c>
      <c r="AE206" s="61"/>
      <c r="AF206" s="61"/>
      <c r="AG206" s="61"/>
      <c r="AH206" s="39"/>
      <c r="AI206" s="39"/>
      <c r="AJ206" s="38"/>
      <c r="AK206" s="38"/>
      <c r="AR206" s="1">
        <v>191</v>
      </c>
      <c r="AS206" s="1" t="str">
        <f t="shared" si="14"/>
        <v>15年11ヶ月</v>
      </c>
    </row>
    <row r="207" spans="1:45" x14ac:dyDescent="0.15">
      <c r="A207" s="38"/>
      <c r="B207" s="38">
        <v>144</v>
      </c>
      <c r="C207" s="91" t="str">
        <f t="shared" si="15"/>
        <v>12年0ヶ月 [82歳]</v>
      </c>
      <c r="D207" s="91"/>
      <c r="E207" s="91"/>
      <c r="F207" s="91"/>
      <c r="G207" s="91"/>
      <c r="H207" s="91"/>
      <c r="I207" s="91"/>
      <c r="J207" s="86">
        <f t="shared" si="16"/>
        <v>105000</v>
      </c>
      <c r="K207" s="86"/>
      <c r="L207" s="86"/>
      <c r="M207" s="86"/>
      <c r="N207" s="81">
        <v>0</v>
      </c>
      <c r="O207" s="82"/>
      <c r="P207" s="82"/>
      <c r="Q207" s="82"/>
      <c r="R207" s="73">
        <f t="shared" si="17"/>
        <v>187000</v>
      </c>
      <c r="S207" s="73"/>
      <c r="T207" s="73"/>
      <c r="U207" s="73"/>
      <c r="V207" s="73">
        <f t="shared" si="18"/>
        <v>133000</v>
      </c>
      <c r="W207" s="73"/>
      <c r="X207" s="73"/>
      <c r="Y207" s="74"/>
      <c r="Z207" s="62">
        <f t="shared" si="19"/>
        <v>-19810000</v>
      </c>
      <c r="AA207" s="62"/>
      <c r="AB207" s="62"/>
      <c r="AC207" s="62"/>
      <c r="AD207" s="62">
        <f t="shared" si="20"/>
        <v>0</v>
      </c>
      <c r="AE207" s="62"/>
      <c r="AF207" s="62"/>
      <c r="AG207" s="62"/>
      <c r="AH207" s="39"/>
      <c r="AI207" s="39"/>
      <c r="AJ207" s="38"/>
      <c r="AK207" s="38"/>
      <c r="AR207" s="1">
        <v>192</v>
      </c>
      <c r="AS207" s="1" t="str">
        <f t="shared" si="14"/>
        <v>16年0ヶ月</v>
      </c>
    </row>
    <row r="208" spans="1:45" x14ac:dyDescent="0.15">
      <c r="A208" s="38"/>
      <c r="B208" s="38">
        <v>145</v>
      </c>
      <c r="C208" s="87" t="str">
        <f t="shared" si="15"/>
        <v>12年1ヶ月 [82歳]</v>
      </c>
      <c r="D208" s="87"/>
      <c r="E208" s="87"/>
      <c r="F208" s="87"/>
      <c r="G208" s="87"/>
      <c r="H208" s="87"/>
      <c r="I208" s="87"/>
      <c r="J208" s="83">
        <f t="shared" si="16"/>
        <v>105000</v>
      </c>
      <c r="K208" s="83"/>
      <c r="L208" s="83"/>
      <c r="M208" s="83"/>
      <c r="N208" s="77">
        <v>0</v>
      </c>
      <c r="O208" s="78"/>
      <c r="P208" s="78"/>
      <c r="Q208" s="78"/>
      <c r="R208" s="71">
        <f t="shared" si="17"/>
        <v>187000</v>
      </c>
      <c r="S208" s="71"/>
      <c r="T208" s="71"/>
      <c r="U208" s="71"/>
      <c r="V208" s="71">
        <f t="shared" si="18"/>
        <v>133000</v>
      </c>
      <c r="W208" s="71"/>
      <c r="X208" s="71"/>
      <c r="Y208" s="72"/>
      <c r="Z208" s="60">
        <f t="shared" si="19"/>
        <v>-20025000</v>
      </c>
      <c r="AA208" s="60"/>
      <c r="AB208" s="60"/>
      <c r="AC208" s="60"/>
      <c r="AD208" s="60">
        <f t="shared" si="20"/>
        <v>0</v>
      </c>
      <c r="AE208" s="60"/>
      <c r="AF208" s="60"/>
      <c r="AG208" s="60"/>
      <c r="AH208" s="39"/>
      <c r="AI208" s="39"/>
      <c r="AJ208" s="38"/>
      <c r="AK208" s="38"/>
      <c r="AR208" s="1">
        <v>193</v>
      </c>
      <c r="AS208" s="1" t="str">
        <f t="shared" si="14"/>
        <v>16年1ヶ月</v>
      </c>
    </row>
    <row r="209" spans="1:45" x14ac:dyDescent="0.15">
      <c r="A209" s="38"/>
      <c r="B209" s="38">
        <v>146</v>
      </c>
      <c r="C209" s="87" t="str">
        <f t="shared" si="15"/>
        <v>12年2ヶ月 [82歳]</v>
      </c>
      <c r="D209" s="87"/>
      <c r="E209" s="87"/>
      <c r="F209" s="87"/>
      <c r="G209" s="87"/>
      <c r="H209" s="87"/>
      <c r="I209" s="87"/>
      <c r="J209" s="83">
        <f t="shared" si="16"/>
        <v>105000</v>
      </c>
      <c r="K209" s="83"/>
      <c r="L209" s="83"/>
      <c r="M209" s="83"/>
      <c r="N209" s="77">
        <v>0</v>
      </c>
      <c r="O209" s="78"/>
      <c r="P209" s="78"/>
      <c r="Q209" s="78"/>
      <c r="R209" s="71">
        <f t="shared" si="17"/>
        <v>187000</v>
      </c>
      <c r="S209" s="71"/>
      <c r="T209" s="71"/>
      <c r="U209" s="71"/>
      <c r="V209" s="71">
        <f t="shared" si="18"/>
        <v>133000</v>
      </c>
      <c r="W209" s="71"/>
      <c r="X209" s="71"/>
      <c r="Y209" s="72"/>
      <c r="Z209" s="60">
        <f t="shared" si="19"/>
        <v>-20240000</v>
      </c>
      <c r="AA209" s="60"/>
      <c r="AB209" s="60"/>
      <c r="AC209" s="60"/>
      <c r="AD209" s="60">
        <f t="shared" si="20"/>
        <v>0</v>
      </c>
      <c r="AE209" s="60"/>
      <c r="AF209" s="60"/>
      <c r="AG209" s="60"/>
      <c r="AH209" s="39"/>
      <c r="AI209" s="39"/>
      <c r="AJ209" s="38"/>
      <c r="AK209" s="38"/>
      <c r="AR209" s="1">
        <v>194</v>
      </c>
      <c r="AS209" s="1" t="str">
        <f t="shared" ref="AS209:AS255" si="21">(AR209-MOD(AR209,12))/12 &amp; "年" &amp; MOD(AR209,12) &amp; "ヶ月"</f>
        <v>16年2ヶ月</v>
      </c>
    </row>
    <row r="210" spans="1:45" x14ac:dyDescent="0.15">
      <c r="A210" s="38"/>
      <c r="B210" s="38">
        <v>147</v>
      </c>
      <c r="C210" s="87" t="str">
        <f t="shared" si="15"/>
        <v>12年3ヶ月 [82歳]</v>
      </c>
      <c r="D210" s="87"/>
      <c r="E210" s="87"/>
      <c r="F210" s="87"/>
      <c r="G210" s="87"/>
      <c r="H210" s="87"/>
      <c r="I210" s="87"/>
      <c r="J210" s="83">
        <f t="shared" si="16"/>
        <v>105000</v>
      </c>
      <c r="K210" s="83"/>
      <c r="L210" s="83"/>
      <c r="M210" s="83"/>
      <c r="N210" s="77">
        <v>0</v>
      </c>
      <c r="O210" s="78"/>
      <c r="P210" s="78"/>
      <c r="Q210" s="78"/>
      <c r="R210" s="71">
        <f t="shared" si="17"/>
        <v>187000</v>
      </c>
      <c r="S210" s="71"/>
      <c r="T210" s="71"/>
      <c r="U210" s="71"/>
      <c r="V210" s="71">
        <f t="shared" si="18"/>
        <v>133000</v>
      </c>
      <c r="W210" s="71"/>
      <c r="X210" s="71"/>
      <c r="Y210" s="72"/>
      <c r="Z210" s="60">
        <f t="shared" si="19"/>
        <v>-20455000</v>
      </c>
      <c r="AA210" s="60"/>
      <c r="AB210" s="60"/>
      <c r="AC210" s="60"/>
      <c r="AD210" s="60">
        <f t="shared" si="20"/>
        <v>0</v>
      </c>
      <c r="AE210" s="60"/>
      <c r="AF210" s="60"/>
      <c r="AG210" s="60"/>
      <c r="AH210" s="39"/>
      <c r="AI210" s="39"/>
      <c r="AJ210" s="38"/>
      <c r="AK210" s="38"/>
      <c r="AR210" s="1">
        <v>195</v>
      </c>
      <c r="AS210" s="1" t="str">
        <f t="shared" si="21"/>
        <v>16年3ヶ月</v>
      </c>
    </row>
    <row r="211" spans="1:45" x14ac:dyDescent="0.15">
      <c r="A211" s="38"/>
      <c r="B211" s="38">
        <v>148</v>
      </c>
      <c r="C211" s="87" t="str">
        <f t="shared" si="15"/>
        <v>12年4ヶ月 [82歳]</v>
      </c>
      <c r="D211" s="87"/>
      <c r="E211" s="87"/>
      <c r="F211" s="87"/>
      <c r="G211" s="87"/>
      <c r="H211" s="87"/>
      <c r="I211" s="87"/>
      <c r="J211" s="83">
        <f t="shared" si="16"/>
        <v>105000</v>
      </c>
      <c r="K211" s="83"/>
      <c r="L211" s="83"/>
      <c r="M211" s="83"/>
      <c r="N211" s="77">
        <v>0</v>
      </c>
      <c r="O211" s="78"/>
      <c r="P211" s="78"/>
      <c r="Q211" s="78"/>
      <c r="R211" s="71">
        <f t="shared" si="17"/>
        <v>187000</v>
      </c>
      <c r="S211" s="71"/>
      <c r="T211" s="71"/>
      <c r="U211" s="71"/>
      <c r="V211" s="71">
        <f t="shared" si="18"/>
        <v>133000</v>
      </c>
      <c r="W211" s="71"/>
      <c r="X211" s="71"/>
      <c r="Y211" s="72"/>
      <c r="Z211" s="60">
        <f t="shared" si="19"/>
        <v>-20670000</v>
      </c>
      <c r="AA211" s="60"/>
      <c r="AB211" s="60"/>
      <c r="AC211" s="60"/>
      <c r="AD211" s="60">
        <f t="shared" si="20"/>
        <v>0</v>
      </c>
      <c r="AE211" s="60"/>
      <c r="AF211" s="60"/>
      <c r="AG211" s="60"/>
      <c r="AH211" s="39"/>
      <c r="AI211" s="39"/>
      <c r="AJ211" s="38"/>
      <c r="AK211" s="38"/>
      <c r="AR211" s="1">
        <v>196</v>
      </c>
      <c r="AS211" s="1" t="str">
        <f t="shared" si="21"/>
        <v>16年4ヶ月</v>
      </c>
    </row>
    <row r="212" spans="1:45" x14ac:dyDescent="0.15">
      <c r="A212" s="38"/>
      <c r="B212" s="38">
        <v>149</v>
      </c>
      <c r="C212" s="87" t="str">
        <f t="shared" si="15"/>
        <v>12年5ヶ月 [82歳]</v>
      </c>
      <c r="D212" s="87"/>
      <c r="E212" s="87"/>
      <c r="F212" s="87"/>
      <c r="G212" s="87"/>
      <c r="H212" s="87"/>
      <c r="I212" s="87"/>
      <c r="J212" s="83">
        <f t="shared" si="16"/>
        <v>105000</v>
      </c>
      <c r="K212" s="83"/>
      <c r="L212" s="83"/>
      <c r="M212" s="83"/>
      <c r="N212" s="77">
        <v>0</v>
      </c>
      <c r="O212" s="78"/>
      <c r="P212" s="78"/>
      <c r="Q212" s="78"/>
      <c r="R212" s="71">
        <f t="shared" si="17"/>
        <v>187000</v>
      </c>
      <c r="S212" s="71"/>
      <c r="T212" s="71"/>
      <c r="U212" s="71"/>
      <c r="V212" s="71">
        <f t="shared" si="18"/>
        <v>133000</v>
      </c>
      <c r="W212" s="71"/>
      <c r="X212" s="71"/>
      <c r="Y212" s="72"/>
      <c r="Z212" s="60">
        <f t="shared" si="19"/>
        <v>-20885000</v>
      </c>
      <c r="AA212" s="60"/>
      <c r="AB212" s="60"/>
      <c r="AC212" s="60"/>
      <c r="AD212" s="60">
        <f t="shared" si="20"/>
        <v>0</v>
      </c>
      <c r="AE212" s="60"/>
      <c r="AF212" s="60"/>
      <c r="AG212" s="60"/>
      <c r="AH212" s="39"/>
      <c r="AI212" s="39"/>
      <c r="AJ212" s="38"/>
      <c r="AK212" s="38"/>
      <c r="AR212" s="1">
        <v>197</v>
      </c>
      <c r="AS212" s="1" t="str">
        <f t="shared" si="21"/>
        <v>16年5ヶ月</v>
      </c>
    </row>
    <row r="213" spans="1:45" x14ac:dyDescent="0.15">
      <c r="A213" s="38"/>
      <c r="B213" s="38">
        <v>150</v>
      </c>
      <c r="C213" s="87" t="str">
        <f t="shared" si="15"/>
        <v>12年6ヶ月 [82歳]</v>
      </c>
      <c r="D213" s="87"/>
      <c r="E213" s="87"/>
      <c r="F213" s="87"/>
      <c r="G213" s="87"/>
      <c r="H213" s="87"/>
      <c r="I213" s="87"/>
      <c r="J213" s="83">
        <f t="shared" si="16"/>
        <v>105000</v>
      </c>
      <c r="K213" s="83"/>
      <c r="L213" s="83"/>
      <c r="M213" s="83"/>
      <c r="N213" s="77">
        <v>0</v>
      </c>
      <c r="O213" s="78"/>
      <c r="P213" s="78"/>
      <c r="Q213" s="78"/>
      <c r="R213" s="71">
        <f t="shared" si="17"/>
        <v>187000</v>
      </c>
      <c r="S213" s="71"/>
      <c r="T213" s="71"/>
      <c r="U213" s="71"/>
      <c r="V213" s="71">
        <f t="shared" si="18"/>
        <v>133000</v>
      </c>
      <c r="W213" s="71"/>
      <c r="X213" s="71"/>
      <c r="Y213" s="72"/>
      <c r="Z213" s="60">
        <f t="shared" si="19"/>
        <v>-21100000</v>
      </c>
      <c r="AA213" s="60"/>
      <c r="AB213" s="60"/>
      <c r="AC213" s="60"/>
      <c r="AD213" s="60">
        <f t="shared" si="20"/>
        <v>0</v>
      </c>
      <c r="AE213" s="60"/>
      <c r="AF213" s="60"/>
      <c r="AG213" s="60"/>
      <c r="AH213" s="39"/>
      <c r="AI213" s="39"/>
      <c r="AJ213" s="38"/>
      <c r="AK213" s="38"/>
      <c r="AR213" s="1">
        <v>198</v>
      </c>
      <c r="AS213" s="1" t="str">
        <f t="shared" si="21"/>
        <v>16年6ヶ月</v>
      </c>
    </row>
    <row r="214" spans="1:45" x14ac:dyDescent="0.15">
      <c r="A214" s="38"/>
      <c r="B214" s="38">
        <v>151</v>
      </c>
      <c r="C214" s="87" t="str">
        <f t="shared" si="15"/>
        <v>12年7ヶ月 [82歳]</v>
      </c>
      <c r="D214" s="87"/>
      <c r="E214" s="87"/>
      <c r="F214" s="87"/>
      <c r="G214" s="87"/>
      <c r="H214" s="87"/>
      <c r="I214" s="87"/>
      <c r="J214" s="83">
        <f t="shared" si="16"/>
        <v>105000</v>
      </c>
      <c r="K214" s="83"/>
      <c r="L214" s="83"/>
      <c r="M214" s="83"/>
      <c r="N214" s="77">
        <v>0</v>
      </c>
      <c r="O214" s="78"/>
      <c r="P214" s="78"/>
      <c r="Q214" s="78"/>
      <c r="R214" s="71">
        <f t="shared" si="17"/>
        <v>187000</v>
      </c>
      <c r="S214" s="71"/>
      <c r="T214" s="71"/>
      <c r="U214" s="71"/>
      <c r="V214" s="71">
        <f t="shared" si="18"/>
        <v>133000</v>
      </c>
      <c r="W214" s="71"/>
      <c r="X214" s="71"/>
      <c r="Y214" s="72"/>
      <c r="Z214" s="60">
        <f t="shared" si="19"/>
        <v>-21315000</v>
      </c>
      <c r="AA214" s="60"/>
      <c r="AB214" s="60"/>
      <c r="AC214" s="60"/>
      <c r="AD214" s="60">
        <f t="shared" si="20"/>
        <v>0</v>
      </c>
      <c r="AE214" s="60"/>
      <c r="AF214" s="60"/>
      <c r="AG214" s="60"/>
      <c r="AH214" s="39"/>
      <c r="AI214" s="39"/>
      <c r="AJ214" s="38"/>
      <c r="AK214" s="38"/>
      <c r="AR214" s="1">
        <v>199</v>
      </c>
      <c r="AS214" s="1" t="str">
        <f t="shared" si="21"/>
        <v>16年7ヶ月</v>
      </c>
    </row>
    <row r="215" spans="1:45" x14ac:dyDescent="0.15">
      <c r="A215" s="38"/>
      <c r="B215" s="38">
        <v>152</v>
      </c>
      <c r="C215" s="87" t="str">
        <f t="shared" si="15"/>
        <v>12年8ヶ月 [82歳]</v>
      </c>
      <c r="D215" s="87"/>
      <c r="E215" s="87"/>
      <c r="F215" s="87"/>
      <c r="G215" s="87"/>
      <c r="H215" s="87"/>
      <c r="I215" s="87"/>
      <c r="J215" s="83">
        <f t="shared" si="16"/>
        <v>105000</v>
      </c>
      <c r="K215" s="83"/>
      <c r="L215" s="83"/>
      <c r="M215" s="83"/>
      <c r="N215" s="77">
        <v>0</v>
      </c>
      <c r="O215" s="78"/>
      <c r="P215" s="78"/>
      <c r="Q215" s="78"/>
      <c r="R215" s="71">
        <f t="shared" si="17"/>
        <v>187000</v>
      </c>
      <c r="S215" s="71"/>
      <c r="T215" s="71"/>
      <c r="U215" s="71"/>
      <c r="V215" s="71">
        <f t="shared" si="18"/>
        <v>133000</v>
      </c>
      <c r="W215" s="71"/>
      <c r="X215" s="71"/>
      <c r="Y215" s="72"/>
      <c r="Z215" s="60">
        <f t="shared" si="19"/>
        <v>-21530000</v>
      </c>
      <c r="AA215" s="60"/>
      <c r="AB215" s="60"/>
      <c r="AC215" s="60"/>
      <c r="AD215" s="60">
        <f t="shared" si="20"/>
        <v>0</v>
      </c>
      <c r="AE215" s="60"/>
      <c r="AF215" s="60"/>
      <c r="AG215" s="60"/>
      <c r="AH215" s="39"/>
      <c r="AI215" s="39"/>
      <c r="AJ215" s="38"/>
      <c r="AK215" s="38"/>
      <c r="AR215" s="1">
        <v>200</v>
      </c>
      <c r="AS215" s="1" t="str">
        <f t="shared" si="21"/>
        <v>16年8ヶ月</v>
      </c>
    </row>
    <row r="216" spans="1:45" x14ac:dyDescent="0.15">
      <c r="A216" s="38"/>
      <c r="B216" s="38">
        <v>153</v>
      </c>
      <c r="C216" s="87" t="str">
        <f t="shared" si="15"/>
        <v>12年9ヶ月 [82歳]</v>
      </c>
      <c r="D216" s="87"/>
      <c r="E216" s="87"/>
      <c r="F216" s="87"/>
      <c r="G216" s="87"/>
      <c r="H216" s="87"/>
      <c r="I216" s="87"/>
      <c r="J216" s="83">
        <f t="shared" si="16"/>
        <v>105000</v>
      </c>
      <c r="K216" s="83"/>
      <c r="L216" s="83"/>
      <c r="M216" s="83"/>
      <c r="N216" s="77">
        <v>0</v>
      </c>
      <c r="O216" s="78"/>
      <c r="P216" s="78"/>
      <c r="Q216" s="78"/>
      <c r="R216" s="71">
        <f t="shared" si="17"/>
        <v>187000</v>
      </c>
      <c r="S216" s="71"/>
      <c r="T216" s="71"/>
      <c r="U216" s="71"/>
      <c r="V216" s="71">
        <f t="shared" si="18"/>
        <v>133000</v>
      </c>
      <c r="W216" s="71"/>
      <c r="X216" s="71"/>
      <c r="Y216" s="72"/>
      <c r="Z216" s="60">
        <f t="shared" si="19"/>
        <v>-21745000</v>
      </c>
      <c r="AA216" s="60"/>
      <c r="AB216" s="60"/>
      <c r="AC216" s="60"/>
      <c r="AD216" s="60">
        <f t="shared" si="20"/>
        <v>0</v>
      </c>
      <c r="AE216" s="60"/>
      <c r="AF216" s="60"/>
      <c r="AG216" s="60"/>
      <c r="AH216" s="39"/>
      <c r="AI216" s="39"/>
      <c r="AJ216" s="38"/>
      <c r="AK216" s="38"/>
      <c r="AR216" s="1">
        <v>201</v>
      </c>
      <c r="AS216" s="1" t="str">
        <f t="shared" si="21"/>
        <v>16年9ヶ月</v>
      </c>
    </row>
    <row r="217" spans="1:45" x14ac:dyDescent="0.15">
      <c r="A217" s="38"/>
      <c r="B217" s="38">
        <v>154</v>
      </c>
      <c r="C217" s="87" t="str">
        <f t="shared" si="15"/>
        <v>12年10ヶ月 [82歳]</v>
      </c>
      <c r="D217" s="87"/>
      <c r="E217" s="87"/>
      <c r="F217" s="87"/>
      <c r="G217" s="87"/>
      <c r="H217" s="87"/>
      <c r="I217" s="87"/>
      <c r="J217" s="83">
        <f t="shared" si="16"/>
        <v>105000</v>
      </c>
      <c r="K217" s="83"/>
      <c r="L217" s="83"/>
      <c r="M217" s="83"/>
      <c r="N217" s="77">
        <v>0</v>
      </c>
      <c r="O217" s="78"/>
      <c r="P217" s="78"/>
      <c r="Q217" s="78"/>
      <c r="R217" s="71">
        <f t="shared" si="17"/>
        <v>187000</v>
      </c>
      <c r="S217" s="71"/>
      <c r="T217" s="71"/>
      <c r="U217" s="71"/>
      <c r="V217" s="71">
        <f t="shared" si="18"/>
        <v>133000</v>
      </c>
      <c r="W217" s="71"/>
      <c r="X217" s="71"/>
      <c r="Y217" s="72"/>
      <c r="Z217" s="60">
        <f t="shared" si="19"/>
        <v>-21960000</v>
      </c>
      <c r="AA217" s="60"/>
      <c r="AB217" s="60"/>
      <c r="AC217" s="60"/>
      <c r="AD217" s="60">
        <f t="shared" si="20"/>
        <v>0</v>
      </c>
      <c r="AE217" s="60"/>
      <c r="AF217" s="60"/>
      <c r="AG217" s="60"/>
      <c r="AH217" s="39"/>
      <c r="AI217" s="39"/>
      <c r="AJ217" s="38"/>
      <c r="AK217" s="38"/>
      <c r="AR217" s="1">
        <v>202</v>
      </c>
      <c r="AS217" s="1" t="str">
        <f t="shared" si="21"/>
        <v>16年10ヶ月</v>
      </c>
    </row>
    <row r="218" spans="1:45" x14ac:dyDescent="0.15">
      <c r="A218" s="38"/>
      <c r="B218" s="38">
        <v>155</v>
      </c>
      <c r="C218" s="88" t="str">
        <f t="shared" si="15"/>
        <v>12年11ヶ月 [82歳]</v>
      </c>
      <c r="D218" s="88"/>
      <c r="E218" s="88"/>
      <c r="F218" s="88"/>
      <c r="G218" s="88"/>
      <c r="H218" s="88"/>
      <c r="I218" s="88"/>
      <c r="J218" s="84">
        <f t="shared" si="16"/>
        <v>105000</v>
      </c>
      <c r="K218" s="84"/>
      <c r="L218" s="84"/>
      <c r="M218" s="84"/>
      <c r="N218" s="79">
        <v>0</v>
      </c>
      <c r="O218" s="80"/>
      <c r="P218" s="80"/>
      <c r="Q218" s="80"/>
      <c r="R218" s="65">
        <f t="shared" si="17"/>
        <v>187000</v>
      </c>
      <c r="S218" s="65"/>
      <c r="T218" s="65"/>
      <c r="U218" s="65"/>
      <c r="V218" s="65">
        <f t="shared" si="18"/>
        <v>133000</v>
      </c>
      <c r="W218" s="65"/>
      <c r="X218" s="65"/>
      <c r="Y218" s="66"/>
      <c r="Z218" s="61">
        <f t="shared" si="19"/>
        <v>-22175000</v>
      </c>
      <c r="AA218" s="61"/>
      <c r="AB218" s="61"/>
      <c r="AC218" s="61"/>
      <c r="AD218" s="61">
        <f t="shared" si="20"/>
        <v>0</v>
      </c>
      <c r="AE218" s="61"/>
      <c r="AF218" s="61"/>
      <c r="AG218" s="61"/>
      <c r="AH218" s="39"/>
      <c r="AI218" s="39"/>
      <c r="AJ218" s="38"/>
      <c r="AK218" s="38"/>
      <c r="AR218" s="1">
        <v>203</v>
      </c>
      <c r="AS218" s="1" t="str">
        <f t="shared" si="21"/>
        <v>16年11ヶ月</v>
      </c>
    </row>
    <row r="219" spans="1:45" x14ac:dyDescent="0.15">
      <c r="A219" s="38"/>
      <c r="B219" s="38">
        <v>156</v>
      </c>
      <c r="C219" s="91" t="str">
        <f t="shared" si="15"/>
        <v>13年0ヶ月 [83歳]</v>
      </c>
      <c r="D219" s="91"/>
      <c r="E219" s="91"/>
      <c r="F219" s="91"/>
      <c r="G219" s="91"/>
      <c r="H219" s="91"/>
      <c r="I219" s="91"/>
      <c r="J219" s="86">
        <f t="shared" si="16"/>
        <v>105000</v>
      </c>
      <c r="K219" s="86"/>
      <c r="L219" s="86"/>
      <c r="M219" s="86"/>
      <c r="N219" s="81">
        <v>0</v>
      </c>
      <c r="O219" s="82"/>
      <c r="P219" s="82"/>
      <c r="Q219" s="82"/>
      <c r="R219" s="73">
        <f t="shared" si="17"/>
        <v>187000</v>
      </c>
      <c r="S219" s="73"/>
      <c r="T219" s="73"/>
      <c r="U219" s="73"/>
      <c r="V219" s="73">
        <f t="shared" si="18"/>
        <v>133000</v>
      </c>
      <c r="W219" s="73"/>
      <c r="X219" s="73"/>
      <c r="Y219" s="74"/>
      <c r="Z219" s="62">
        <f t="shared" si="19"/>
        <v>-22390000</v>
      </c>
      <c r="AA219" s="62"/>
      <c r="AB219" s="62"/>
      <c r="AC219" s="62"/>
      <c r="AD219" s="62">
        <f t="shared" si="20"/>
        <v>0</v>
      </c>
      <c r="AE219" s="62"/>
      <c r="AF219" s="62"/>
      <c r="AG219" s="62"/>
      <c r="AH219" s="39"/>
      <c r="AI219" s="39"/>
      <c r="AJ219" s="38"/>
      <c r="AK219" s="38"/>
      <c r="AR219" s="1">
        <v>204</v>
      </c>
      <c r="AS219" s="1" t="str">
        <f t="shared" si="21"/>
        <v>17年0ヶ月</v>
      </c>
    </row>
    <row r="220" spans="1:45" x14ac:dyDescent="0.15">
      <c r="A220" s="38"/>
      <c r="B220" s="38">
        <v>157</v>
      </c>
      <c r="C220" s="87" t="str">
        <f t="shared" si="15"/>
        <v>13年1ヶ月 [83歳]</v>
      </c>
      <c r="D220" s="87"/>
      <c r="E220" s="87"/>
      <c r="F220" s="87"/>
      <c r="G220" s="87"/>
      <c r="H220" s="87"/>
      <c r="I220" s="87"/>
      <c r="J220" s="83">
        <f t="shared" si="16"/>
        <v>105000</v>
      </c>
      <c r="K220" s="83"/>
      <c r="L220" s="83"/>
      <c r="M220" s="83"/>
      <c r="N220" s="77">
        <v>0</v>
      </c>
      <c r="O220" s="78"/>
      <c r="P220" s="78"/>
      <c r="Q220" s="78"/>
      <c r="R220" s="71">
        <f t="shared" si="17"/>
        <v>187000</v>
      </c>
      <c r="S220" s="71"/>
      <c r="T220" s="71"/>
      <c r="U220" s="71"/>
      <c r="V220" s="71">
        <f t="shared" si="18"/>
        <v>133000</v>
      </c>
      <c r="W220" s="71"/>
      <c r="X220" s="71"/>
      <c r="Y220" s="72"/>
      <c r="Z220" s="60">
        <f t="shared" si="19"/>
        <v>-22605000</v>
      </c>
      <c r="AA220" s="60"/>
      <c r="AB220" s="60"/>
      <c r="AC220" s="60"/>
      <c r="AD220" s="60">
        <f t="shared" si="20"/>
        <v>0</v>
      </c>
      <c r="AE220" s="60"/>
      <c r="AF220" s="60"/>
      <c r="AG220" s="60"/>
      <c r="AH220" s="39"/>
      <c r="AI220" s="39"/>
      <c r="AJ220" s="38"/>
      <c r="AK220" s="38"/>
      <c r="AR220" s="1">
        <v>205</v>
      </c>
      <c r="AS220" s="1" t="str">
        <f t="shared" si="21"/>
        <v>17年1ヶ月</v>
      </c>
    </row>
    <row r="221" spans="1:45" x14ac:dyDescent="0.15">
      <c r="A221" s="38"/>
      <c r="B221" s="38">
        <v>158</v>
      </c>
      <c r="C221" s="87" t="str">
        <f t="shared" si="15"/>
        <v>13年2ヶ月 [83歳]</v>
      </c>
      <c r="D221" s="87"/>
      <c r="E221" s="87"/>
      <c r="F221" s="87"/>
      <c r="G221" s="87"/>
      <c r="H221" s="87"/>
      <c r="I221" s="87"/>
      <c r="J221" s="83">
        <f t="shared" si="16"/>
        <v>105000</v>
      </c>
      <c r="K221" s="83"/>
      <c r="L221" s="83"/>
      <c r="M221" s="83"/>
      <c r="N221" s="77">
        <v>0</v>
      </c>
      <c r="O221" s="78"/>
      <c r="P221" s="78"/>
      <c r="Q221" s="78"/>
      <c r="R221" s="71">
        <f t="shared" si="17"/>
        <v>187000</v>
      </c>
      <c r="S221" s="71"/>
      <c r="T221" s="71"/>
      <c r="U221" s="71"/>
      <c r="V221" s="71">
        <f t="shared" si="18"/>
        <v>133000</v>
      </c>
      <c r="W221" s="71"/>
      <c r="X221" s="71"/>
      <c r="Y221" s="72"/>
      <c r="Z221" s="60">
        <f t="shared" si="19"/>
        <v>-22820000</v>
      </c>
      <c r="AA221" s="60"/>
      <c r="AB221" s="60"/>
      <c r="AC221" s="60"/>
      <c r="AD221" s="60">
        <f t="shared" si="20"/>
        <v>0</v>
      </c>
      <c r="AE221" s="60"/>
      <c r="AF221" s="60"/>
      <c r="AG221" s="60"/>
      <c r="AH221" s="39"/>
      <c r="AI221" s="39"/>
      <c r="AJ221" s="38"/>
      <c r="AK221" s="38"/>
      <c r="AR221" s="1">
        <v>206</v>
      </c>
      <c r="AS221" s="1" t="str">
        <f t="shared" si="21"/>
        <v>17年2ヶ月</v>
      </c>
    </row>
    <row r="222" spans="1:45" x14ac:dyDescent="0.15">
      <c r="A222" s="38"/>
      <c r="B222" s="38">
        <v>159</v>
      </c>
      <c r="C222" s="87" t="str">
        <f t="shared" si="15"/>
        <v>13年3ヶ月 [83歳]</v>
      </c>
      <c r="D222" s="87"/>
      <c r="E222" s="87"/>
      <c r="F222" s="87"/>
      <c r="G222" s="87"/>
      <c r="H222" s="87"/>
      <c r="I222" s="87"/>
      <c r="J222" s="83">
        <f t="shared" si="16"/>
        <v>105000</v>
      </c>
      <c r="K222" s="83"/>
      <c r="L222" s="83"/>
      <c r="M222" s="83"/>
      <c r="N222" s="77">
        <v>0</v>
      </c>
      <c r="O222" s="78"/>
      <c r="P222" s="78"/>
      <c r="Q222" s="78"/>
      <c r="R222" s="71">
        <f t="shared" si="17"/>
        <v>187000</v>
      </c>
      <c r="S222" s="71"/>
      <c r="T222" s="71"/>
      <c r="U222" s="71"/>
      <c r="V222" s="71">
        <f t="shared" si="18"/>
        <v>133000</v>
      </c>
      <c r="W222" s="71"/>
      <c r="X222" s="71"/>
      <c r="Y222" s="72"/>
      <c r="Z222" s="60">
        <f t="shared" si="19"/>
        <v>-23035000</v>
      </c>
      <c r="AA222" s="60"/>
      <c r="AB222" s="60"/>
      <c r="AC222" s="60"/>
      <c r="AD222" s="60">
        <f t="shared" si="20"/>
        <v>0</v>
      </c>
      <c r="AE222" s="60"/>
      <c r="AF222" s="60"/>
      <c r="AG222" s="60"/>
      <c r="AH222" s="39"/>
      <c r="AI222" s="39"/>
      <c r="AJ222" s="38"/>
      <c r="AK222" s="38"/>
      <c r="AR222" s="1">
        <v>207</v>
      </c>
      <c r="AS222" s="1" t="str">
        <f t="shared" si="21"/>
        <v>17年3ヶ月</v>
      </c>
    </row>
    <row r="223" spans="1:45" x14ac:dyDescent="0.15">
      <c r="A223" s="38"/>
      <c r="B223" s="38">
        <v>160</v>
      </c>
      <c r="C223" s="87" t="str">
        <f t="shared" si="15"/>
        <v>13年4ヶ月 [83歳]</v>
      </c>
      <c r="D223" s="87"/>
      <c r="E223" s="87"/>
      <c r="F223" s="87"/>
      <c r="G223" s="87"/>
      <c r="H223" s="87"/>
      <c r="I223" s="87"/>
      <c r="J223" s="83">
        <f t="shared" si="16"/>
        <v>105000</v>
      </c>
      <c r="K223" s="83"/>
      <c r="L223" s="83"/>
      <c r="M223" s="83"/>
      <c r="N223" s="77">
        <v>0</v>
      </c>
      <c r="O223" s="78"/>
      <c r="P223" s="78"/>
      <c r="Q223" s="78"/>
      <c r="R223" s="71">
        <f t="shared" si="17"/>
        <v>187000</v>
      </c>
      <c r="S223" s="71"/>
      <c r="T223" s="71"/>
      <c r="U223" s="71"/>
      <c r="V223" s="71">
        <f t="shared" si="18"/>
        <v>133000</v>
      </c>
      <c r="W223" s="71"/>
      <c r="X223" s="71"/>
      <c r="Y223" s="72"/>
      <c r="Z223" s="60">
        <f t="shared" si="19"/>
        <v>-23250000</v>
      </c>
      <c r="AA223" s="60"/>
      <c r="AB223" s="60"/>
      <c r="AC223" s="60"/>
      <c r="AD223" s="60">
        <f t="shared" si="20"/>
        <v>0</v>
      </c>
      <c r="AE223" s="60"/>
      <c r="AF223" s="60"/>
      <c r="AG223" s="60"/>
      <c r="AH223" s="39"/>
      <c r="AI223" s="39"/>
      <c r="AJ223" s="38"/>
      <c r="AK223" s="38"/>
      <c r="AR223" s="1">
        <v>208</v>
      </c>
      <c r="AS223" s="1" t="str">
        <f t="shared" si="21"/>
        <v>17年4ヶ月</v>
      </c>
    </row>
    <row r="224" spans="1:45" x14ac:dyDescent="0.15">
      <c r="A224" s="38"/>
      <c r="B224" s="38">
        <v>161</v>
      </c>
      <c r="C224" s="87" t="str">
        <f t="shared" si="15"/>
        <v>13年5ヶ月 [83歳]</v>
      </c>
      <c r="D224" s="87"/>
      <c r="E224" s="87"/>
      <c r="F224" s="87"/>
      <c r="G224" s="87"/>
      <c r="H224" s="87"/>
      <c r="I224" s="87"/>
      <c r="J224" s="83">
        <f t="shared" si="16"/>
        <v>105000</v>
      </c>
      <c r="K224" s="83"/>
      <c r="L224" s="83"/>
      <c r="M224" s="83"/>
      <c r="N224" s="77">
        <v>0</v>
      </c>
      <c r="O224" s="78"/>
      <c r="P224" s="78"/>
      <c r="Q224" s="78"/>
      <c r="R224" s="71">
        <f t="shared" si="17"/>
        <v>187000</v>
      </c>
      <c r="S224" s="71"/>
      <c r="T224" s="71"/>
      <c r="U224" s="71"/>
      <c r="V224" s="71">
        <f t="shared" si="18"/>
        <v>133000</v>
      </c>
      <c r="W224" s="71"/>
      <c r="X224" s="71"/>
      <c r="Y224" s="72"/>
      <c r="Z224" s="60">
        <f t="shared" si="19"/>
        <v>-23465000</v>
      </c>
      <c r="AA224" s="60"/>
      <c r="AB224" s="60"/>
      <c r="AC224" s="60"/>
      <c r="AD224" s="60">
        <f t="shared" si="20"/>
        <v>0</v>
      </c>
      <c r="AE224" s="60"/>
      <c r="AF224" s="60"/>
      <c r="AG224" s="60"/>
      <c r="AH224" s="39"/>
      <c r="AI224" s="39"/>
      <c r="AJ224" s="38"/>
      <c r="AK224" s="38"/>
      <c r="AR224" s="1">
        <v>209</v>
      </c>
      <c r="AS224" s="1" t="str">
        <f t="shared" si="21"/>
        <v>17年5ヶ月</v>
      </c>
    </row>
    <row r="225" spans="1:45" x14ac:dyDescent="0.15">
      <c r="A225" s="38"/>
      <c r="B225" s="38">
        <v>162</v>
      </c>
      <c r="C225" s="87" t="str">
        <f t="shared" si="15"/>
        <v>13年6ヶ月 [83歳]</v>
      </c>
      <c r="D225" s="87"/>
      <c r="E225" s="87"/>
      <c r="F225" s="87"/>
      <c r="G225" s="87"/>
      <c r="H225" s="87"/>
      <c r="I225" s="87"/>
      <c r="J225" s="83">
        <f t="shared" si="16"/>
        <v>105000</v>
      </c>
      <c r="K225" s="83"/>
      <c r="L225" s="83"/>
      <c r="M225" s="83"/>
      <c r="N225" s="77">
        <v>0</v>
      </c>
      <c r="O225" s="78"/>
      <c r="P225" s="78"/>
      <c r="Q225" s="78"/>
      <c r="R225" s="71">
        <f t="shared" si="17"/>
        <v>187000</v>
      </c>
      <c r="S225" s="71"/>
      <c r="T225" s="71"/>
      <c r="U225" s="71"/>
      <c r="V225" s="71">
        <f t="shared" si="18"/>
        <v>133000</v>
      </c>
      <c r="W225" s="71"/>
      <c r="X225" s="71"/>
      <c r="Y225" s="72"/>
      <c r="Z225" s="60">
        <f t="shared" si="19"/>
        <v>-23680000</v>
      </c>
      <c r="AA225" s="60"/>
      <c r="AB225" s="60"/>
      <c r="AC225" s="60"/>
      <c r="AD225" s="60">
        <f t="shared" si="20"/>
        <v>0</v>
      </c>
      <c r="AE225" s="60"/>
      <c r="AF225" s="60"/>
      <c r="AG225" s="60"/>
      <c r="AH225" s="39"/>
      <c r="AI225" s="39"/>
      <c r="AJ225" s="38"/>
      <c r="AK225" s="38"/>
      <c r="AR225" s="1">
        <v>210</v>
      </c>
      <c r="AS225" s="1" t="str">
        <f t="shared" si="21"/>
        <v>17年6ヶ月</v>
      </c>
    </row>
    <row r="226" spans="1:45" x14ac:dyDescent="0.15">
      <c r="A226" s="38"/>
      <c r="B226" s="38">
        <v>163</v>
      </c>
      <c r="C226" s="87" t="str">
        <f t="shared" si="15"/>
        <v>13年7ヶ月 [83歳]</v>
      </c>
      <c r="D226" s="87"/>
      <c r="E226" s="87"/>
      <c r="F226" s="87"/>
      <c r="G226" s="87"/>
      <c r="H226" s="87"/>
      <c r="I226" s="87"/>
      <c r="J226" s="83">
        <f t="shared" si="16"/>
        <v>105000</v>
      </c>
      <c r="K226" s="83"/>
      <c r="L226" s="83"/>
      <c r="M226" s="83"/>
      <c r="N226" s="77">
        <v>0</v>
      </c>
      <c r="O226" s="78"/>
      <c r="P226" s="78"/>
      <c r="Q226" s="78"/>
      <c r="R226" s="71">
        <f t="shared" si="17"/>
        <v>187000</v>
      </c>
      <c r="S226" s="71"/>
      <c r="T226" s="71"/>
      <c r="U226" s="71"/>
      <c r="V226" s="71">
        <f t="shared" si="18"/>
        <v>133000</v>
      </c>
      <c r="W226" s="71"/>
      <c r="X226" s="71"/>
      <c r="Y226" s="72"/>
      <c r="Z226" s="60">
        <f t="shared" si="19"/>
        <v>-23895000</v>
      </c>
      <c r="AA226" s="60"/>
      <c r="AB226" s="60"/>
      <c r="AC226" s="60"/>
      <c r="AD226" s="60">
        <f t="shared" si="20"/>
        <v>0</v>
      </c>
      <c r="AE226" s="60"/>
      <c r="AF226" s="60"/>
      <c r="AG226" s="60"/>
      <c r="AH226" s="39"/>
      <c r="AI226" s="39"/>
      <c r="AJ226" s="38"/>
      <c r="AK226" s="38"/>
      <c r="AR226" s="1">
        <v>211</v>
      </c>
      <c r="AS226" s="1" t="str">
        <f t="shared" si="21"/>
        <v>17年7ヶ月</v>
      </c>
    </row>
    <row r="227" spans="1:45" x14ac:dyDescent="0.15">
      <c r="A227" s="38"/>
      <c r="B227" s="38">
        <v>164</v>
      </c>
      <c r="C227" s="87" t="str">
        <f t="shared" si="15"/>
        <v>13年8ヶ月 [83歳]</v>
      </c>
      <c r="D227" s="87"/>
      <c r="E227" s="87"/>
      <c r="F227" s="87"/>
      <c r="G227" s="87"/>
      <c r="H227" s="87"/>
      <c r="I227" s="87"/>
      <c r="J227" s="83">
        <f t="shared" si="16"/>
        <v>105000</v>
      </c>
      <c r="K227" s="83"/>
      <c r="L227" s="83"/>
      <c r="M227" s="83"/>
      <c r="N227" s="77">
        <v>0</v>
      </c>
      <c r="O227" s="78"/>
      <c r="P227" s="78"/>
      <c r="Q227" s="78"/>
      <c r="R227" s="71">
        <f t="shared" si="17"/>
        <v>187000</v>
      </c>
      <c r="S227" s="71"/>
      <c r="T227" s="71"/>
      <c r="U227" s="71"/>
      <c r="V227" s="71">
        <f t="shared" si="18"/>
        <v>133000</v>
      </c>
      <c r="W227" s="71"/>
      <c r="X227" s="71"/>
      <c r="Y227" s="72"/>
      <c r="Z227" s="60">
        <f t="shared" si="19"/>
        <v>-24110000</v>
      </c>
      <c r="AA227" s="60"/>
      <c r="AB227" s="60"/>
      <c r="AC227" s="60"/>
      <c r="AD227" s="60">
        <f t="shared" si="20"/>
        <v>0</v>
      </c>
      <c r="AE227" s="60"/>
      <c r="AF227" s="60"/>
      <c r="AG227" s="60"/>
      <c r="AH227" s="39"/>
      <c r="AI227" s="39"/>
      <c r="AJ227" s="38"/>
      <c r="AK227" s="38"/>
      <c r="AR227" s="1">
        <v>212</v>
      </c>
      <c r="AS227" s="1" t="str">
        <f t="shared" si="21"/>
        <v>17年8ヶ月</v>
      </c>
    </row>
    <row r="228" spans="1:45" x14ac:dyDescent="0.15">
      <c r="A228" s="38"/>
      <c r="B228" s="38">
        <v>165</v>
      </c>
      <c r="C228" s="87" t="str">
        <f t="shared" si="15"/>
        <v>13年9ヶ月 [83歳]</v>
      </c>
      <c r="D228" s="87"/>
      <c r="E228" s="87"/>
      <c r="F228" s="87"/>
      <c r="G228" s="87"/>
      <c r="H228" s="87"/>
      <c r="I228" s="87"/>
      <c r="J228" s="83">
        <f t="shared" si="16"/>
        <v>105000</v>
      </c>
      <c r="K228" s="83"/>
      <c r="L228" s="83"/>
      <c r="M228" s="83"/>
      <c r="N228" s="77">
        <v>0</v>
      </c>
      <c r="O228" s="78"/>
      <c r="P228" s="78"/>
      <c r="Q228" s="78"/>
      <c r="R228" s="71">
        <f t="shared" si="17"/>
        <v>187000</v>
      </c>
      <c r="S228" s="71"/>
      <c r="T228" s="71"/>
      <c r="U228" s="71"/>
      <c r="V228" s="71">
        <f t="shared" si="18"/>
        <v>133000</v>
      </c>
      <c r="W228" s="71"/>
      <c r="X228" s="71"/>
      <c r="Y228" s="72"/>
      <c r="Z228" s="60">
        <f t="shared" si="19"/>
        <v>-24325000</v>
      </c>
      <c r="AA228" s="60"/>
      <c r="AB228" s="60"/>
      <c r="AC228" s="60"/>
      <c r="AD228" s="60">
        <f t="shared" si="20"/>
        <v>0</v>
      </c>
      <c r="AE228" s="60"/>
      <c r="AF228" s="60"/>
      <c r="AG228" s="60"/>
      <c r="AH228" s="39"/>
      <c r="AI228" s="39"/>
      <c r="AJ228" s="38"/>
      <c r="AK228" s="38"/>
      <c r="AR228" s="1">
        <v>213</v>
      </c>
      <c r="AS228" s="1" t="str">
        <f t="shared" si="21"/>
        <v>17年9ヶ月</v>
      </c>
    </row>
    <row r="229" spans="1:45" x14ac:dyDescent="0.15">
      <c r="A229" s="38"/>
      <c r="B229" s="38">
        <v>166</v>
      </c>
      <c r="C229" s="87" t="str">
        <f t="shared" si="15"/>
        <v>13年10ヶ月 [83歳]</v>
      </c>
      <c r="D229" s="87"/>
      <c r="E229" s="87"/>
      <c r="F229" s="87"/>
      <c r="G229" s="87"/>
      <c r="H229" s="87"/>
      <c r="I229" s="87"/>
      <c r="J229" s="83">
        <f t="shared" si="16"/>
        <v>105000</v>
      </c>
      <c r="K229" s="83"/>
      <c r="L229" s="83"/>
      <c r="M229" s="83"/>
      <c r="N229" s="77">
        <v>0</v>
      </c>
      <c r="O229" s="78"/>
      <c r="P229" s="78"/>
      <c r="Q229" s="78"/>
      <c r="R229" s="71">
        <f t="shared" si="17"/>
        <v>187000</v>
      </c>
      <c r="S229" s="71"/>
      <c r="T229" s="71"/>
      <c r="U229" s="71"/>
      <c r="V229" s="71">
        <f t="shared" si="18"/>
        <v>133000</v>
      </c>
      <c r="W229" s="71"/>
      <c r="X229" s="71"/>
      <c r="Y229" s="72"/>
      <c r="Z229" s="60">
        <f t="shared" si="19"/>
        <v>-24540000</v>
      </c>
      <c r="AA229" s="60"/>
      <c r="AB229" s="60"/>
      <c r="AC229" s="60"/>
      <c r="AD229" s="60">
        <f t="shared" si="20"/>
        <v>0</v>
      </c>
      <c r="AE229" s="60"/>
      <c r="AF229" s="60"/>
      <c r="AG229" s="60"/>
      <c r="AH229" s="39"/>
      <c r="AI229" s="39"/>
      <c r="AJ229" s="38"/>
      <c r="AK229" s="38"/>
      <c r="AR229" s="1">
        <v>214</v>
      </c>
      <c r="AS229" s="1" t="str">
        <f t="shared" si="21"/>
        <v>17年10ヶ月</v>
      </c>
    </row>
    <row r="230" spans="1:45" x14ac:dyDescent="0.15">
      <c r="A230" s="38"/>
      <c r="B230" s="38">
        <v>167</v>
      </c>
      <c r="C230" s="88" t="str">
        <f t="shared" si="15"/>
        <v>13年11ヶ月 [83歳]</v>
      </c>
      <c r="D230" s="88"/>
      <c r="E230" s="88"/>
      <c r="F230" s="88"/>
      <c r="G230" s="88"/>
      <c r="H230" s="88"/>
      <c r="I230" s="88"/>
      <c r="J230" s="84">
        <f t="shared" si="16"/>
        <v>105000</v>
      </c>
      <c r="K230" s="84"/>
      <c r="L230" s="84"/>
      <c r="M230" s="84"/>
      <c r="N230" s="79">
        <v>0</v>
      </c>
      <c r="O230" s="80"/>
      <c r="P230" s="80"/>
      <c r="Q230" s="80"/>
      <c r="R230" s="65">
        <f t="shared" si="17"/>
        <v>187000</v>
      </c>
      <c r="S230" s="65"/>
      <c r="T230" s="65"/>
      <c r="U230" s="65"/>
      <c r="V230" s="65">
        <f t="shared" si="18"/>
        <v>133000</v>
      </c>
      <c r="W230" s="65"/>
      <c r="X230" s="65"/>
      <c r="Y230" s="66"/>
      <c r="Z230" s="61">
        <f t="shared" si="19"/>
        <v>-24755000</v>
      </c>
      <c r="AA230" s="61"/>
      <c r="AB230" s="61"/>
      <c r="AC230" s="61"/>
      <c r="AD230" s="61">
        <f t="shared" si="20"/>
        <v>0</v>
      </c>
      <c r="AE230" s="61"/>
      <c r="AF230" s="61"/>
      <c r="AG230" s="61"/>
      <c r="AH230" s="39"/>
      <c r="AI230" s="39"/>
      <c r="AJ230" s="38"/>
      <c r="AK230" s="38"/>
      <c r="AR230" s="1">
        <v>215</v>
      </c>
      <c r="AS230" s="1" t="str">
        <f t="shared" si="21"/>
        <v>17年11ヶ月</v>
      </c>
    </row>
    <row r="231" spans="1:45" x14ac:dyDescent="0.15">
      <c r="A231" s="38"/>
      <c r="B231" s="38">
        <v>168</v>
      </c>
      <c r="C231" s="91" t="str">
        <f t="shared" si="15"/>
        <v>14年0ヶ月 [84歳]</v>
      </c>
      <c r="D231" s="91"/>
      <c r="E231" s="91"/>
      <c r="F231" s="91"/>
      <c r="G231" s="91"/>
      <c r="H231" s="91"/>
      <c r="I231" s="91"/>
      <c r="J231" s="86">
        <f t="shared" si="16"/>
        <v>105000</v>
      </c>
      <c r="K231" s="86"/>
      <c r="L231" s="86"/>
      <c r="M231" s="86"/>
      <c r="N231" s="81">
        <v>0</v>
      </c>
      <c r="O231" s="82"/>
      <c r="P231" s="82"/>
      <c r="Q231" s="82"/>
      <c r="R231" s="73">
        <f t="shared" si="17"/>
        <v>187000</v>
      </c>
      <c r="S231" s="73"/>
      <c r="T231" s="73"/>
      <c r="U231" s="73"/>
      <c r="V231" s="73">
        <f t="shared" si="18"/>
        <v>133000</v>
      </c>
      <c r="W231" s="73"/>
      <c r="X231" s="73"/>
      <c r="Y231" s="74"/>
      <c r="Z231" s="62">
        <f t="shared" si="19"/>
        <v>-24970000</v>
      </c>
      <c r="AA231" s="62"/>
      <c r="AB231" s="62"/>
      <c r="AC231" s="62"/>
      <c r="AD231" s="62">
        <f t="shared" si="20"/>
        <v>0</v>
      </c>
      <c r="AE231" s="62"/>
      <c r="AF231" s="62"/>
      <c r="AG231" s="62"/>
      <c r="AH231" s="39"/>
      <c r="AI231" s="39"/>
      <c r="AJ231" s="38"/>
      <c r="AK231" s="38"/>
      <c r="AR231" s="1">
        <v>216</v>
      </c>
      <c r="AS231" s="1" t="str">
        <f t="shared" si="21"/>
        <v>18年0ヶ月</v>
      </c>
    </row>
    <row r="232" spans="1:45" x14ac:dyDescent="0.15">
      <c r="A232" s="38"/>
      <c r="B232" s="38">
        <v>169</v>
      </c>
      <c r="C232" s="87" t="str">
        <f t="shared" si="15"/>
        <v>14年1ヶ月 [84歳]</v>
      </c>
      <c r="D232" s="87"/>
      <c r="E232" s="87"/>
      <c r="F232" s="87"/>
      <c r="G232" s="87"/>
      <c r="H232" s="87"/>
      <c r="I232" s="87"/>
      <c r="J232" s="83">
        <f t="shared" si="16"/>
        <v>105000</v>
      </c>
      <c r="K232" s="83"/>
      <c r="L232" s="83"/>
      <c r="M232" s="83"/>
      <c r="N232" s="77">
        <v>0</v>
      </c>
      <c r="O232" s="78"/>
      <c r="P232" s="78"/>
      <c r="Q232" s="78"/>
      <c r="R232" s="71">
        <f t="shared" si="17"/>
        <v>187000</v>
      </c>
      <c r="S232" s="71"/>
      <c r="T232" s="71"/>
      <c r="U232" s="71"/>
      <c r="V232" s="71">
        <f t="shared" si="18"/>
        <v>133000</v>
      </c>
      <c r="W232" s="71"/>
      <c r="X232" s="71"/>
      <c r="Y232" s="72"/>
      <c r="Z232" s="60">
        <f t="shared" si="19"/>
        <v>-25185000</v>
      </c>
      <c r="AA232" s="60"/>
      <c r="AB232" s="60"/>
      <c r="AC232" s="60"/>
      <c r="AD232" s="60">
        <f t="shared" si="20"/>
        <v>0</v>
      </c>
      <c r="AE232" s="60"/>
      <c r="AF232" s="60"/>
      <c r="AG232" s="60"/>
      <c r="AH232" s="39"/>
      <c r="AI232" s="39"/>
      <c r="AJ232" s="38"/>
      <c r="AK232" s="38"/>
      <c r="AR232" s="1">
        <v>217</v>
      </c>
      <c r="AS232" s="1" t="str">
        <f t="shared" si="21"/>
        <v>18年1ヶ月</v>
      </c>
    </row>
    <row r="233" spans="1:45" x14ac:dyDescent="0.15">
      <c r="A233" s="38"/>
      <c r="B233" s="38">
        <v>170</v>
      </c>
      <c r="C233" s="87" t="str">
        <f t="shared" si="15"/>
        <v>14年2ヶ月 [84歳]</v>
      </c>
      <c r="D233" s="87"/>
      <c r="E233" s="87"/>
      <c r="F233" s="87"/>
      <c r="G233" s="87"/>
      <c r="H233" s="87"/>
      <c r="I233" s="87"/>
      <c r="J233" s="83">
        <f t="shared" si="16"/>
        <v>105000</v>
      </c>
      <c r="K233" s="83"/>
      <c r="L233" s="83"/>
      <c r="M233" s="83"/>
      <c r="N233" s="77">
        <v>0</v>
      </c>
      <c r="O233" s="78"/>
      <c r="P233" s="78"/>
      <c r="Q233" s="78"/>
      <c r="R233" s="71">
        <f t="shared" si="17"/>
        <v>187000</v>
      </c>
      <c r="S233" s="71"/>
      <c r="T233" s="71"/>
      <c r="U233" s="71"/>
      <c r="V233" s="71">
        <f t="shared" si="18"/>
        <v>133000</v>
      </c>
      <c r="W233" s="71"/>
      <c r="X233" s="71"/>
      <c r="Y233" s="72"/>
      <c r="Z233" s="60">
        <f t="shared" si="19"/>
        <v>-25400000</v>
      </c>
      <c r="AA233" s="60"/>
      <c r="AB233" s="60"/>
      <c r="AC233" s="60"/>
      <c r="AD233" s="60">
        <f t="shared" si="20"/>
        <v>0</v>
      </c>
      <c r="AE233" s="60"/>
      <c r="AF233" s="60"/>
      <c r="AG233" s="60"/>
      <c r="AH233" s="39"/>
      <c r="AI233" s="39"/>
      <c r="AJ233" s="38"/>
      <c r="AK233" s="38"/>
      <c r="AR233" s="1">
        <v>218</v>
      </c>
      <c r="AS233" s="1" t="str">
        <f t="shared" si="21"/>
        <v>18年2ヶ月</v>
      </c>
    </row>
    <row r="234" spans="1:45" x14ac:dyDescent="0.15">
      <c r="A234" s="38"/>
      <c r="B234" s="38">
        <v>171</v>
      </c>
      <c r="C234" s="87" t="str">
        <f t="shared" si="15"/>
        <v>14年3ヶ月 [84歳]</v>
      </c>
      <c r="D234" s="87"/>
      <c r="E234" s="87"/>
      <c r="F234" s="87"/>
      <c r="G234" s="87"/>
      <c r="H234" s="87"/>
      <c r="I234" s="87"/>
      <c r="J234" s="83">
        <f t="shared" si="16"/>
        <v>105000</v>
      </c>
      <c r="K234" s="83"/>
      <c r="L234" s="83"/>
      <c r="M234" s="83"/>
      <c r="N234" s="77">
        <v>0</v>
      </c>
      <c r="O234" s="78"/>
      <c r="P234" s="78"/>
      <c r="Q234" s="78"/>
      <c r="R234" s="71">
        <f t="shared" si="17"/>
        <v>187000</v>
      </c>
      <c r="S234" s="71"/>
      <c r="T234" s="71"/>
      <c r="U234" s="71"/>
      <c r="V234" s="71">
        <f t="shared" si="18"/>
        <v>133000</v>
      </c>
      <c r="W234" s="71"/>
      <c r="X234" s="71"/>
      <c r="Y234" s="72"/>
      <c r="Z234" s="60">
        <f t="shared" si="19"/>
        <v>-25615000</v>
      </c>
      <c r="AA234" s="60"/>
      <c r="AB234" s="60"/>
      <c r="AC234" s="60"/>
      <c r="AD234" s="60">
        <f t="shared" si="20"/>
        <v>0</v>
      </c>
      <c r="AE234" s="60"/>
      <c r="AF234" s="60"/>
      <c r="AG234" s="60"/>
      <c r="AH234" s="39"/>
      <c r="AI234" s="39"/>
      <c r="AJ234" s="38"/>
      <c r="AK234" s="38"/>
      <c r="AR234" s="1">
        <v>219</v>
      </c>
      <c r="AS234" s="1" t="str">
        <f t="shared" si="21"/>
        <v>18年3ヶ月</v>
      </c>
    </row>
    <row r="235" spans="1:45" x14ac:dyDescent="0.15">
      <c r="A235" s="38"/>
      <c r="B235" s="38">
        <v>172</v>
      </c>
      <c r="C235" s="87" t="str">
        <f t="shared" si="15"/>
        <v>14年4ヶ月 [84歳]</v>
      </c>
      <c r="D235" s="87"/>
      <c r="E235" s="87"/>
      <c r="F235" s="87"/>
      <c r="G235" s="87"/>
      <c r="H235" s="87"/>
      <c r="I235" s="87"/>
      <c r="J235" s="83">
        <f t="shared" si="16"/>
        <v>105000</v>
      </c>
      <c r="K235" s="83"/>
      <c r="L235" s="83"/>
      <c r="M235" s="83"/>
      <c r="N235" s="77">
        <v>0</v>
      </c>
      <c r="O235" s="78"/>
      <c r="P235" s="78"/>
      <c r="Q235" s="78"/>
      <c r="R235" s="71">
        <f t="shared" si="17"/>
        <v>187000</v>
      </c>
      <c r="S235" s="71"/>
      <c r="T235" s="71"/>
      <c r="U235" s="71"/>
      <c r="V235" s="71">
        <f t="shared" si="18"/>
        <v>133000</v>
      </c>
      <c r="W235" s="71"/>
      <c r="X235" s="71"/>
      <c r="Y235" s="72"/>
      <c r="Z235" s="60">
        <f t="shared" si="19"/>
        <v>-25830000</v>
      </c>
      <c r="AA235" s="60"/>
      <c r="AB235" s="60"/>
      <c r="AC235" s="60"/>
      <c r="AD235" s="60">
        <f t="shared" si="20"/>
        <v>0</v>
      </c>
      <c r="AE235" s="60"/>
      <c r="AF235" s="60"/>
      <c r="AG235" s="60"/>
      <c r="AH235" s="39"/>
      <c r="AI235" s="39"/>
      <c r="AJ235" s="38"/>
      <c r="AK235" s="38"/>
      <c r="AR235" s="1">
        <v>220</v>
      </c>
      <c r="AS235" s="1" t="str">
        <f t="shared" si="21"/>
        <v>18年4ヶ月</v>
      </c>
    </row>
    <row r="236" spans="1:45" x14ac:dyDescent="0.15">
      <c r="A236" s="38"/>
      <c r="B236" s="38">
        <v>173</v>
      </c>
      <c r="C236" s="87" t="str">
        <f t="shared" si="15"/>
        <v>14年5ヶ月 [84歳]</v>
      </c>
      <c r="D236" s="87"/>
      <c r="E236" s="87"/>
      <c r="F236" s="87"/>
      <c r="G236" s="87"/>
      <c r="H236" s="87"/>
      <c r="I236" s="87"/>
      <c r="J236" s="83">
        <f t="shared" si="16"/>
        <v>105000</v>
      </c>
      <c r="K236" s="83"/>
      <c r="L236" s="83"/>
      <c r="M236" s="83"/>
      <c r="N236" s="77">
        <v>0</v>
      </c>
      <c r="O236" s="78"/>
      <c r="P236" s="78"/>
      <c r="Q236" s="78"/>
      <c r="R236" s="71">
        <f t="shared" si="17"/>
        <v>187000</v>
      </c>
      <c r="S236" s="71"/>
      <c r="T236" s="71"/>
      <c r="U236" s="71"/>
      <c r="V236" s="71">
        <f t="shared" si="18"/>
        <v>133000</v>
      </c>
      <c r="W236" s="71"/>
      <c r="X236" s="71"/>
      <c r="Y236" s="72"/>
      <c r="Z236" s="60">
        <f t="shared" si="19"/>
        <v>-26045000</v>
      </c>
      <c r="AA236" s="60"/>
      <c r="AB236" s="60"/>
      <c r="AC236" s="60"/>
      <c r="AD236" s="60">
        <f t="shared" si="20"/>
        <v>0</v>
      </c>
      <c r="AE236" s="60"/>
      <c r="AF236" s="60"/>
      <c r="AG236" s="60"/>
      <c r="AH236" s="39"/>
      <c r="AI236" s="39"/>
      <c r="AJ236" s="38"/>
      <c r="AK236" s="38"/>
      <c r="AR236" s="1">
        <v>221</v>
      </c>
      <c r="AS236" s="1" t="str">
        <f t="shared" si="21"/>
        <v>18年5ヶ月</v>
      </c>
    </row>
    <row r="237" spans="1:45" x14ac:dyDescent="0.15">
      <c r="A237" s="38"/>
      <c r="B237" s="38">
        <v>174</v>
      </c>
      <c r="C237" s="87" t="str">
        <f t="shared" si="15"/>
        <v>14年6ヶ月 [84歳]</v>
      </c>
      <c r="D237" s="87"/>
      <c r="E237" s="87"/>
      <c r="F237" s="87"/>
      <c r="G237" s="87"/>
      <c r="H237" s="87"/>
      <c r="I237" s="87"/>
      <c r="J237" s="83">
        <f t="shared" si="16"/>
        <v>105000</v>
      </c>
      <c r="K237" s="83"/>
      <c r="L237" s="83"/>
      <c r="M237" s="83"/>
      <c r="N237" s="77">
        <v>0</v>
      </c>
      <c r="O237" s="78"/>
      <c r="P237" s="78"/>
      <c r="Q237" s="78"/>
      <c r="R237" s="71">
        <f t="shared" si="17"/>
        <v>187000</v>
      </c>
      <c r="S237" s="71"/>
      <c r="T237" s="71"/>
      <c r="U237" s="71"/>
      <c r="V237" s="71">
        <f t="shared" si="18"/>
        <v>133000</v>
      </c>
      <c r="W237" s="71"/>
      <c r="X237" s="71"/>
      <c r="Y237" s="72"/>
      <c r="Z237" s="60">
        <f t="shared" si="19"/>
        <v>-26260000</v>
      </c>
      <c r="AA237" s="60"/>
      <c r="AB237" s="60"/>
      <c r="AC237" s="60"/>
      <c r="AD237" s="60">
        <f t="shared" si="20"/>
        <v>0</v>
      </c>
      <c r="AE237" s="60"/>
      <c r="AF237" s="60"/>
      <c r="AG237" s="60"/>
      <c r="AH237" s="39"/>
      <c r="AI237" s="39"/>
      <c r="AJ237" s="38"/>
      <c r="AK237" s="38"/>
      <c r="AR237" s="1">
        <v>222</v>
      </c>
      <c r="AS237" s="1" t="str">
        <f t="shared" si="21"/>
        <v>18年6ヶ月</v>
      </c>
    </row>
    <row r="238" spans="1:45" x14ac:dyDescent="0.15">
      <c r="A238" s="38"/>
      <c r="B238" s="38">
        <v>175</v>
      </c>
      <c r="C238" s="87" t="str">
        <f t="shared" si="15"/>
        <v>14年7ヶ月 [84歳]</v>
      </c>
      <c r="D238" s="87"/>
      <c r="E238" s="87"/>
      <c r="F238" s="87"/>
      <c r="G238" s="87"/>
      <c r="H238" s="87"/>
      <c r="I238" s="87"/>
      <c r="J238" s="83">
        <f t="shared" si="16"/>
        <v>105000</v>
      </c>
      <c r="K238" s="83"/>
      <c r="L238" s="83"/>
      <c r="M238" s="83"/>
      <c r="N238" s="77">
        <v>0</v>
      </c>
      <c r="O238" s="78"/>
      <c r="P238" s="78"/>
      <c r="Q238" s="78"/>
      <c r="R238" s="71">
        <f t="shared" si="17"/>
        <v>187000</v>
      </c>
      <c r="S238" s="71"/>
      <c r="T238" s="71"/>
      <c r="U238" s="71"/>
      <c r="V238" s="71">
        <f t="shared" si="18"/>
        <v>133000</v>
      </c>
      <c r="W238" s="71"/>
      <c r="X238" s="71"/>
      <c r="Y238" s="72"/>
      <c r="Z238" s="60">
        <f t="shared" si="19"/>
        <v>-26475000</v>
      </c>
      <c r="AA238" s="60"/>
      <c r="AB238" s="60"/>
      <c r="AC238" s="60"/>
      <c r="AD238" s="60">
        <f t="shared" si="20"/>
        <v>0</v>
      </c>
      <c r="AE238" s="60"/>
      <c r="AF238" s="60"/>
      <c r="AG238" s="60"/>
      <c r="AH238" s="39"/>
      <c r="AI238" s="39"/>
      <c r="AJ238" s="38"/>
      <c r="AK238" s="38"/>
      <c r="AR238" s="1">
        <v>223</v>
      </c>
      <c r="AS238" s="1" t="str">
        <f t="shared" si="21"/>
        <v>18年7ヶ月</v>
      </c>
    </row>
    <row r="239" spans="1:45" x14ac:dyDescent="0.15">
      <c r="A239" s="38"/>
      <c r="B239" s="38">
        <v>176</v>
      </c>
      <c r="C239" s="87" t="str">
        <f t="shared" si="15"/>
        <v>14年8ヶ月 [84歳]</v>
      </c>
      <c r="D239" s="87"/>
      <c r="E239" s="87"/>
      <c r="F239" s="87"/>
      <c r="G239" s="87"/>
      <c r="H239" s="87"/>
      <c r="I239" s="87"/>
      <c r="J239" s="83">
        <f t="shared" si="16"/>
        <v>105000</v>
      </c>
      <c r="K239" s="83"/>
      <c r="L239" s="83"/>
      <c r="M239" s="83"/>
      <c r="N239" s="77">
        <v>0</v>
      </c>
      <c r="O239" s="78"/>
      <c r="P239" s="78"/>
      <c r="Q239" s="78"/>
      <c r="R239" s="71">
        <f t="shared" si="17"/>
        <v>187000</v>
      </c>
      <c r="S239" s="71"/>
      <c r="T239" s="71"/>
      <c r="U239" s="71"/>
      <c r="V239" s="71">
        <f t="shared" si="18"/>
        <v>133000</v>
      </c>
      <c r="W239" s="71"/>
      <c r="X239" s="71"/>
      <c r="Y239" s="72"/>
      <c r="Z239" s="60">
        <f t="shared" si="19"/>
        <v>-26690000</v>
      </c>
      <c r="AA239" s="60"/>
      <c r="AB239" s="60"/>
      <c r="AC239" s="60"/>
      <c r="AD239" s="60">
        <f t="shared" si="20"/>
        <v>0</v>
      </c>
      <c r="AE239" s="60"/>
      <c r="AF239" s="60"/>
      <c r="AG239" s="60"/>
      <c r="AH239" s="39"/>
      <c r="AI239" s="39"/>
      <c r="AJ239" s="38"/>
      <c r="AK239" s="38"/>
      <c r="AR239" s="1">
        <v>224</v>
      </c>
      <c r="AS239" s="1" t="str">
        <f t="shared" si="21"/>
        <v>18年8ヶ月</v>
      </c>
    </row>
    <row r="240" spans="1:45" x14ac:dyDescent="0.15">
      <c r="A240" s="38"/>
      <c r="B240" s="38">
        <v>177</v>
      </c>
      <c r="C240" s="87" t="str">
        <f t="shared" si="15"/>
        <v>14年9ヶ月 [84歳]</v>
      </c>
      <c r="D240" s="87"/>
      <c r="E240" s="87"/>
      <c r="F240" s="87"/>
      <c r="G240" s="87"/>
      <c r="H240" s="87"/>
      <c r="I240" s="87"/>
      <c r="J240" s="83">
        <f t="shared" si="16"/>
        <v>105000</v>
      </c>
      <c r="K240" s="83"/>
      <c r="L240" s="83"/>
      <c r="M240" s="83"/>
      <c r="N240" s="77">
        <v>0</v>
      </c>
      <c r="O240" s="78"/>
      <c r="P240" s="78"/>
      <c r="Q240" s="78"/>
      <c r="R240" s="71">
        <f t="shared" si="17"/>
        <v>187000</v>
      </c>
      <c r="S240" s="71"/>
      <c r="T240" s="71"/>
      <c r="U240" s="71"/>
      <c r="V240" s="71">
        <f t="shared" si="18"/>
        <v>133000</v>
      </c>
      <c r="W240" s="71"/>
      <c r="X240" s="71"/>
      <c r="Y240" s="72"/>
      <c r="Z240" s="60">
        <f t="shared" si="19"/>
        <v>-26905000</v>
      </c>
      <c r="AA240" s="60"/>
      <c r="AB240" s="60"/>
      <c r="AC240" s="60"/>
      <c r="AD240" s="60">
        <f t="shared" si="20"/>
        <v>0</v>
      </c>
      <c r="AE240" s="60"/>
      <c r="AF240" s="60"/>
      <c r="AG240" s="60"/>
      <c r="AH240" s="39"/>
      <c r="AI240" s="39"/>
      <c r="AJ240" s="38"/>
      <c r="AK240" s="38"/>
      <c r="AR240" s="1">
        <v>225</v>
      </c>
      <c r="AS240" s="1" t="str">
        <f t="shared" si="21"/>
        <v>18年9ヶ月</v>
      </c>
    </row>
    <row r="241" spans="1:45" x14ac:dyDescent="0.15">
      <c r="A241" s="38"/>
      <c r="B241" s="38">
        <v>178</v>
      </c>
      <c r="C241" s="87" t="str">
        <f t="shared" si="15"/>
        <v>14年10ヶ月 [84歳]</v>
      </c>
      <c r="D241" s="87"/>
      <c r="E241" s="87"/>
      <c r="F241" s="87"/>
      <c r="G241" s="87"/>
      <c r="H241" s="87"/>
      <c r="I241" s="87"/>
      <c r="J241" s="83">
        <f t="shared" si="16"/>
        <v>105000</v>
      </c>
      <c r="K241" s="83"/>
      <c r="L241" s="83"/>
      <c r="M241" s="83"/>
      <c r="N241" s="77">
        <v>0</v>
      </c>
      <c r="O241" s="78"/>
      <c r="P241" s="78"/>
      <c r="Q241" s="78"/>
      <c r="R241" s="71">
        <f t="shared" si="17"/>
        <v>187000</v>
      </c>
      <c r="S241" s="71"/>
      <c r="T241" s="71"/>
      <c r="U241" s="71"/>
      <c r="V241" s="71">
        <f t="shared" si="18"/>
        <v>133000</v>
      </c>
      <c r="W241" s="71"/>
      <c r="X241" s="71"/>
      <c r="Y241" s="72"/>
      <c r="Z241" s="60">
        <f t="shared" si="19"/>
        <v>-27120000</v>
      </c>
      <c r="AA241" s="60"/>
      <c r="AB241" s="60"/>
      <c r="AC241" s="60"/>
      <c r="AD241" s="60">
        <f t="shared" si="20"/>
        <v>0</v>
      </c>
      <c r="AE241" s="60"/>
      <c r="AF241" s="60"/>
      <c r="AG241" s="60"/>
      <c r="AH241" s="39"/>
      <c r="AI241" s="39"/>
      <c r="AJ241" s="38"/>
      <c r="AK241" s="38"/>
      <c r="AR241" s="1">
        <v>226</v>
      </c>
      <c r="AS241" s="1" t="str">
        <f t="shared" si="21"/>
        <v>18年10ヶ月</v>
      </c>
    </row>
    <row r="242" spans="1:45" x14ac:dyDescent="0.15">
      <c r="A242" s="38"/>
      <c r="B242" s="38">
        <v>179</v>
      </c>
      <c r="C242" s="88" t="str">
        <f t="shared" si="15"/>
        <v>14年11ヶ月 [84歳]</v>
      </c>
      <c r="D242" s="88"/>
      <c r="E242" s="88"/>
      <c r="F242" s="88"/>
      <c r="G242" s="88"/>
      <c r="H242" s="88"/>
      <c r="I242" s="88"/>
      <c r="J242" s="84">
        <f t="shared" si="16"/>
        <v>105000</v>
      </c>
      <c r="K242" s="84"/>
      <c r="L242" s="84"/>
      <c r="M242" s="84"/>
      <c r="N242" s="79">
        <v>0</v>
      </c>
      <c r="O242" s="80"/>
      <c r="P242" s="80"/>
      <c r="Q242" s="80"/>
      <c r="R242" s="65">
        <f t="shared" si="17"/>
        <v>187000</v>
      </c>
      <c r="S242" s="65"/>
      <c r="T242" s="65"/>
      <c r="U242" s="65"/>
      <c r="V242" s="65">
        <f t="shared" si="18"/>
        <v>133000</v>
      </c>
      <c r="W242" s="65"/>
      <c r="X242" s="65"/>
      <c r="Y242" s="66"/>
      <c r="Z242" s="61">
        <f t="shared" si="19"/>
        <v>-27335000</v>
      </c>
      <c r="AA242" s="61"/>
      <c r="AB242" s="61"/>
      <c r="AC242" s="61"/>
      <c r="AD242" s="61">
        <f t="shared" si="20"/>
        <v>0</v>
      </c>
      <c r="AE242" s="61"/>
      <c r="AF242" s="61"/>
      <c r="AG242" s="61"/>
      <c r="AH242" s="39"/>
      <c r="AI242" s="39"/>
      <c r="AJ242" s="38"/>
      <c r="AK242" s="38"/>
      <c r="AR242" s="1">
        <v>227</v>
      </c>
      <c r="AS242" s="1" t="str">
        <f t="shared" si="21"/>
        <v>18年11ヶ月</v>
      </c>
    </row>
    <row r="243" spans="1:45" x14ac:dyDescent="0.15">
      <c r="A243" s="38"/>
      <c r="B243" s="38">
        <v>180</v>
      </c>
      <c r="C243" s="91" t="str">
        <f t="shared" si="15"/>
        <v>15年0ヶ月 [85歳]</v>
      </c>
      <c r="D243" s="91"/>
      <c r="E243" s="91"/>
      <c r="F243" s="91"/>
      <c r="G243" s="91"/>
      <c r="H243" s="91"/>
      <c r="I243" s="91"/>
      <c r="J243" s="86">
        <f t="shared" si="16"/>
        <v>105000</v>
      </c>
      <c r="K243" s="86"/>
      <c r="L243" s="86"/>
      <c r="M243" s="86"/>
      <c r="N243" s="81">
        <v>0</v>
      </c>
      <c r="O243" s="82"/>
      <c r="P243" s="82"/>
      <c r="Q243" s="82"/>
      <c r="R243" s="73">
        <f t="shared" si="17"/>
        <v>187000</v>
      </c>
      <c r="S243" s="73"/>
      <c r="T243" s="73"/>
      <c r="U243" s="73"/>
      <c r="V243" s="73">
        <f t="shared" si="18"/>
        <v>133000</v>
      </c>
      <c r="W243" s="73"/>
      <c r="X243" s="73"/>
      <c r="Y243" s="74"/>
      <c r="Z243" s="62">
        <f t="shared" si="19"/>
        <v>-27550000</v>
      </c>
      <c r="AA243" s="62"/>
      <c r="AB243" s="62"/>
      <c r="AC243" s="62"/>
      <c r="AD243" s="62">
        <f t="shared" si="20"/>
        <v>0</v>
      </c>
      <c r="AE243" s="62"/>
      <c r="AF243" s="62"/>
      <c r="AG243" s="62"/>
      <c r="AH243" s="39"/>
      <c r="AI243" s="39"/>
      <c r="AJ243" s="38"/>
      <c r="AK243" s="38"/>
      <c r="AR243" s="1">
        <v>228</v>
      </c>
      <c r="AS243" s="1" t="str">
        <f t="shared" si="21"/>
        <v>19年0ヶ月</v>
      </c>
    </row>
    <row r="244" spans="1:45" x14ac:dyDescent="0.15">
      <c r="A244" s="38"/>
      <c r="B244" s="38">
        <v>181</v>
      </c>
      <c r="C244" s="87" t="str">
        <f t="shared" si="15"/>
        <v>15年1ヶ月 [85歳]</v>
      </c>
      <c r="D244" s="87"/>
      <c r="E244" s="87"/>
      <c r="F244" s="87"/>
      <c r="G244" s="87"/>
      <c r="H244" s="87"/>
      <c r="I244" s="87"/>
      <c r="J244" s="83">
        <f t="shared" si="16"/>
        <v>105000</v>
      </c>
      <c r="K244" s="83"/>
      <c r="L244" s="83"/>
      <c r="M244" s="83"/>
      <c r="N244" s="77">
        <v>0</v>
      </c>
      <c r="O244" s="78"/>
      <c r="P244" s="78"/>
      <c r="Q244" s="78"/>
      <c r="R244" s="71">
        <f t="shared" si="17"/>
        <v>187000</v>
      </c>
      <c r="S244" s="71"/>
      <c r="T244" s="71"/>
      <c r="U244" s="71"/>
      <c r="V244" s="71">
        <f t="shared" si="18"/>
        <v>133000</v>
      </c>
      <c r="W244" s="71"/>
      <c r="X244" s="71"/>
      <c r="Y244" s="72"/>
      <c r="Z244" s="60">
        <f t="shared" si="19"/>
        <v>-27765000</v>
      </c>
      <c r="AA244" s="60"/>
      <c r="AB244" s="60"/>
      <c r="AC244" s="60"/>
      <c r="AD244" s="60">
        <f t="shared" si="20"/>
        <v>0</v>
      </c>
      <c r="AE244" s="60"/>
      <c r="AF244" s="60"/>
      <c r="AG244" s="60"/>
      <c r="AH244" s="39"/>
      <c r="AI244" s="39"/>
      <c r="AJ244" s="38"/>
      <c r="AK244" s="38"/>
      <c r="AR244" s="1">
        <v>229</v>
      </c>
      <c r="AS244" s="1" t="str">
        <f t="shared" si="21"/>
        <v>19年1ヶ月</v>
      </c>
    </row>
    <row r="245" spans="1:45" x14ac:dyDescent="0.15">
      <c r="A245" s="38"/>
      <c r="B245" s="38">
        <v>182</v>
      </c>
      <c r="C245" s="87" t="str">
        <f t="shared" si="15"/>
        <v>15年2ヶ月 [85歳]</v>
      </c>
      <c r="D245" s="87"/>
      <c r="E245" s="87"/>
      <c r="F245" s="87"/>
      <c r="G245" s="87"/>
      <c r="H245" s="87"/>
      <c r="I245" s="87"/>
      <c r="J245" s="83">
        <f t="shared" si="16"/>
        <v>105000</v>
      </c>
      <c r="K245" s="83"/>
      <c r="L245" s="83"/>
      <c r="M245" s="83"/>
      <c r="N245" s="77">
        <v>0</v>
      </c>
      <c r="O245" s="78"/>
      <c r="P245" s="78"/>
      <c r="Q245" s="78"/>
      <c r="R245" s="71">
        <f t="shared" si="17"/>
        <v>187000</v>
      </c>
      <c r="S245" s="71"/>
      <c r="T245" s="71"/>
      <c r="U245" s="71"/>
      <c r="V245" s="71">
        <f t="shared" si="18"/>
        <v>133000</v>
      </c>
      <c r="W245" s="71"/>
      <c r="X245" s="71"/>
      <c r="Y245" s="72"/>
      <c r="Z245" s="60">
        <f t="shared" si="19"/>
        <v>-27980000</v>
      </c>
      <c r="AA245" s="60"/>
      <c r="AB245" s="60"/>
      <c r="AC245" s="60"/>
      <c r="AD245" s="60">
        <f t="shared" si="20"/>
        <v>0</v>
      </c>
      <c r="AE245" s="60"/>
      <c r="AF245" s="60"/>
      <c r="AG245" s="60"/>
      <c r="AH245" s="39"/>
      <c r="AI245" s="39"/>
      <c r="AJ245" s="38"/>
      <c r="AK245" s="38"/>
      <c r="AR245" s="1">
        <v>230</v>
      </c>
      <c r="AS245" s="1" t="str">
        <f t="shared" si="21"/>
        <v>19年2ヶ月</v>
      </c>
    </row>
    <row r="246" spans="1:45" x14ac:dyDescent="0.15">
      <c r="A246" s="38"/>
      <c r="B246" s="38">
        <v>183</v>
      </c>
      <c r="C246" s="87" t="str">
        <f t="shared" si="15"/>
        <v>15年3ヶ月 [85歳]</v>
      </c>
      <c r="D246" s="87"/>
      <c r="E246" s="87"/>
      <c r="F246" s="87"/>
      <c r="G246" s="87"/>
      <c r="H246" s="87"/>
      <c r="I246" s="87"/>
      <c r="J246" s="83">
        <f t="shared" si="16"/>
        <v>105000</v>
      </c>
      <c r="K246" s="83"/>
      <c r="L246" s="83"/>
      <c r="M246" s="83"/>
      <c r="N246" s="77">
        <v>0</v>
      </c>
      <c r="O246" s="78"/>
      <c r="P246" s="78"/>
      <c r="Q246" s="78"/>
      <c r="R246" s="71">
        <f t="shared" si="17"/>
        <v>187000</v>
      </c>
      <c r="S246" s="71"/>
      <c r="T246" s="71"/>
      <c r="U246" s="71"/>
      <c r="V246" s="71">
        <f t="shared" si="18"/>
        <v>133000</v>
      </c>
      <c r="W246" s="71"/>
      <c r="X246" s="71"/>
      <c r="Y246" s="72"/>
      <c r="Z246" s="60">
        <f t="shared" si="19"/>
        <v>-28195000</v>
      </c>
      <c r="AA246" s="60"/>
      <c r="AB246" s="60"/>
      <c r="AC246" s="60"/>
      <c r="AD246" s="60">
        <f t="shared" si="20"/>
        <v>0</v>
      </c>
      <c r="AE246" s="60"/>
      <c r="AF246" s="60"/>
      <c r="AG246" s="60"/>
      <c r="AH246" s="39"/>
      <c r="AI246" s="39"/>
      <c r="AJ246" s="38"/>
      <c r="AK246" s="38"/>
      <c r="AR246" s="1">
        <v>231</v>
      </c>
      <c r="AS246" s="1" t="str">
        <f t="shared" si="21"/>
        <v>19年3ヶ月</v>
      </c>
    </row>
    <row r="247" spans="1:45" x14ac:dyDescent="0.15">
      <c r="A247" s="38"/>
      <c r="B247" s="38">
        <v>184</v>
      </c>
      <c r="C247" s="87" t="str">
        <f t="shared" si="15"/>
        <v>15年4ヶ月 [85歳]</v>
      </c>
      <c r="D247" s="87"/>
      <c r="E247" s="87"/>
      <c r="F247" s="87"/>
      <c r="G247" s="87"/>
      <c r="H247" s="87"/>
      <c r="I247" s="87"/>
      <c r="J247" s="83">
        <f t="shared" si="16"/>
        <v>105000</v>
      </c>
      <c r="K247" s="83"/>
      <c r="L247" s="83"/>
      <c r="M247" s="83"/>
      <c r="N247" s="77">
        <v>0</v>
      </c>
      <c r="O247" s="78"/>
      <c r="P247" s="78"/>
      <c r="Q247" s="78"/>
      <c r="R247" s="71">
        <f t="shared" si="17"/>
        <v>187000</v>
      </c>
      <c r="S247" s="71"/>
      <c r="T247" s="71"/>
      <c r="U247" s="71"/>
      <c r="V247" s="71">
        <f t="shared" si="18"/>
        <v>133000</v>
      </c>
      <c r="W247" s="71"/>
      <c r="X247" s="71"/>
      <c r="Y247" s="72"/>
      <c r="Z247" s="60">
        <f t="shared" si="19"/>
        <v>-28410000</v>
      </c>
      <c r="AA247" s="60"/>
      <c r="AB247" s="60"/>
      <c r="AC247" s="60"/>
      <c r="AD247" s="60">
        <f t="shared" si="20"/>
        <v>0</v>
      </c>
      <c r="AE247" s="60"/>
      <c r="AF247" s="60"/>
      <c r="AG247" s="60"/>
      <c r="AH247" s="39"/>
      <c r="AI247" s="39"/>
      <c r="AJ247" s="38"/>
      <c r="AK247" s="38"/>
      <c r="AR247" s="1">
        <v>232</v>
      </c>
      <c r="AS247" s="1" t="str">
        <f t="shared" si="21"/>
        <v>19年4ヶ月</v>
      </c>
    </row>
    <row r="248" spans="1:45" x14ac:dyDescent="0.15">
      <c r="A248" s="38"/>
      <c r="B248" s="38">
        <v>185</v>
      </c>
      <c r="C248" s="87" t="str">
        <f t="shared" si="15"/>
        <v>15年5ヶ月 [85歳]</v>
      </c>
      <c r="D248" s="87"/>
      <c r="E248" s="87"/>
      <c r="F248" s="87"/>
      <c r="G248" s="87"/>
      <c r="H248" s="87"/>
      <c r="I248" s="87"/>
      <c r="J248" s="83">
        <f t="shared" si="16"/>
        <v>105000</v>
      </c>
      <c r="K248" s="83"/>
      <c r="L248" s="83"/>
      <c r="M248" s="83"/>
      <c r="N248" s="77">
        <v>0</v>
      </c>
      <c r="O248" s="78"/>
      <c r="P248" s="78"/>
      <c r="Q248" s="78"/>
      <c r="R248" s="71">
        <f t="shared" si="17"/>
        <v>187000</v>
      </c>
      <c r="S248" s="71"/>
      <c r="T248" s="71"/>
      <c r="U248" s="71"/>
      <c r="V248" s="71">
        <f t="shared" si="18"/>
        <v>133000</v>
      </c>
      <c r="W248" s="71"/>
      <c r="X248" s="71"/>
      <c r="Y248" s="72"/>
      <c r="Z248" s="60">
        <f t="shared" si="19"/>
        <v>-28625000</v>
      </c>
      <c r="AA248" s="60"/>
      <c r="AB248" s="60"/>
      <c r="AC248" s="60"/>
      <c r="AD248" s="60">
        <f t="shared" si="20"/>
        <v>0</v>
      </c>
      <c r="AE248" s="60"/>
      <c r="AF248" s="60"/>
      <c r="AG248" s="60"/>
      <c r="AH248" s="39"/>
      <c r="AI248" s="39"/>
      <c r="AJ248" s="38"/>
      <c r="AK248" s="38"/>
      <c r="AR248" s="1">
        <v>233</v>
      </c>
      <c r="AS248" s="1" t="str">
        <f t="shared" si="21"/>
        <v>19年5ヶ月</v>
      </c>
    </row>
    <row r="249" spans="1:45" x14ac:dyDescent="0.15">
      <c r="A249" s="38"/>
      <c r="B249" s="38">
        <v>186</v>
      </c>
      <c r="C249" s="87" t="str">
        <f t="shared" si="15"/>
        <v>15年6ヶ月 [85歳]</v>
      </c>
      <c r="D249" s="87"/>
      <c r="E249" s="87"/>
      <c r="F249" s="87"/>
      <c r="G249" s="87"/>
      <c r="H249" s="87"/>
      <c r="I249" s="87"/>
      <c r="J249" s="83">
        <f t="shared" si="16"/>
        <v>105000</v>
      </c>
      <c r="K249" s="83"/>
      <c r="L249" s="83"/>
      <c r="M249" s="83"/>
      <c r="N249" s="77">
        <v>0</v>
      </c>
      <c r="O249" s="78"/>
      <c r="P249" s="78"/>
      <c r="Q249" s="78"/>
      <c r="R249" s="71">
        <f t="shared" si="17"/>
        <v>187000</v>
      </c>
      <c r="S249" s="71"/>
      <c r="T249" s="71"/>
      <c r="U249" s="71"/>
      <c r="V249" s="71">
        <f t="shared" si="18"/>
        <v>133000</v>
      </c>
      <c r="W249" s="71"/>
      <c r="X249" s="71"/>
      <c r="Y249" s="72"/>
      <c r="Z249" s="60">
        <f t="shared" si="19"/>
        <v>-28840000</v>
      </c>
      <c r="AA249" s="60"/>
      <c r="AB249" s="60"/>
      <c r="AC249" s="60"/>
      <c r="AD249" s="60">
        <f t="shared" si="20"/>
        <v>0</v>
      </c>
      <c r="AE249" s="60"/>
      <c r="AF249" s="60"/>
      <c r="AG249" s="60"/>
      <c r="AH249" s="39"/>
      <c r="AI249" s="39"/>
      <c r="AJ249" s="38"/>
      <c r="AK249" s="38"/>
      <c r="AR249" s="1">
        <v>234</v>
      </c>
      <c r="AS249" s="1" t="str">
        <f t="shared" si="21"/>
        <v>19年6ヶ月</v>
      </c>
    </row>
    <row r="250" spans="1:45" x14ac:dyDescent="0.15">
      <c r="A250" s="38"/>
      <c r="B250" s="38">
        <v>187</v>
      </c>
      <c r="C250" s="87" t="str">
        <f t="shared" si="15"/>
        <v>15年7ヶ月 [85歳]</v>
      </c>
      <c r="D250" s="87"/>
      <c r="E250" s="87"/>
      <c r="F250" s="87"/>
      <c r="G250" s="87"/>
      <c r="H250" s="87"/>
      <c r="I250" s="87"/>
      <c r="J250" s="83">
        <f t="shared" si="16"/>
        <v>105000</v>
      </c>
      <c r="K250" s="83"/>
      <c r="L250" s="83"/>
      <c r="M250" s="83"/>
      <c r="N250" s="77">
        <v>0</v>
      </c>
      <c r="O250" s="78"/>
      <c r="P250" s="78"/>
      <c r="Q250" s="78"/>
      <c r="R250" s="71">
        <f t="shared" si="17"/>
        <v>187000</v>
      </c>
      <c r="S250" s="71"/>
      <c r="T250" s="71"/>
      <c r="U250" s="71"/>
      <c r="V250" s="71">
        <f t="shared" si="18"/>
        <v>133000</v>
      </c>
      <c r="W250" s="71"/>
      <c r="X250" s="71"/>
      <c r="Y250" s="72"/>
      <c r="Z250" s="60">
        <f t="shared" si="19"/>
        <v>-29055000</v>
      </c>
      <c r="AA250" s="60"/>
      <c r="AB250" s="60"/>
      <c r="AC250" s="60"/>
      <c r="AD250" s="60">
        <f t="shared" si="20"/>
        <v>0</v>
      </c>
      <c r="AE250" s="60"/>
      <c r="AF250" s="60"/>
      <c r="AG250" s="60"/>
      <c r="AH250" s="39"/>
      <c r="AI250" s="39"/>
      <c r="AJ250" s="38"/>
      <c r="AK250" s="38"/>
      <c r="AR250" s="1">
        <v>235</v>
      </c>
      <c r="AS250" s="1" t="str">
        <f t="shared" si="21"/>
        <v>19年7ヶ月</v>
      </c>
    </row>
    <row r="251" spans="1:45" x14ac:dyDescent="0.15">
      <c r="A251" s="38"/>
      <c r="B251" s="38">
        <v>188</v>
      </c>
      <c r="C251" s="87" t="str">
        <f t="shared" si="15"/>
        <v>15年8ヶ月 [85歳]</v>
      </c>
      <c r="D251" s="87"/>
      <c r="E251" s="87"/>
      <c r="F251" s="87"/>
      <c r="G251" s="87"/>
      <c r="H251" s="87"/>
      <c r="I251" s="87"/>
      <c r="J251" s="83">
        <f t="shared" si="16"/>
        <v>105000</v>
      </c>
      <c r="K251" s="83"/>
      <c r="L251" s="83"/>
      <c r="M251" s="83"/>
      <c r="N251" s="77">
        <v>0</v>
      </c>
      <c r="O251" s="78"/>
      <c r="P251" s="78"/>
      <c r="Q251" s="78"/>
      <c r="R251" s="71">
        <f t="shared" si="17"/>
        <v>187000</v>
      </c>
      <c r="S251" s="71"/>
      <c r="T251" s="71"/>
      <c r="U251" s="71"/>
      <c r="V251" s="71">
        <f t="shared" si="18"/>
        <v>133000</v>
      </c>
      <c r="W251" s="71"/>
      <c r="X251" s="71"/>
      <c r="Y251" s="72"/>
      <c r="Z251" s="60">
        <f t="shared" si="19"/>
        <v>-29270000</v>
      </c>
      <c r="AA251" s="60"/>
      <c r="AB251" s="60"/>
      <c r="AC251" s="60"/>
      <c r="AD251" s="60">
        <f t="shared" si="20"/>
        <v>0</v>
      </c>
      <c r="AE251" s="60"/>
      <c r="AF251" s="60"/>
      <c r="AG251" s="60"/>
      <c r="AH251" s="39"/>
      <c r="AI251" s="39"/>
      <c r="AJ251" s="38"/>
      <c r="AK251" s="38"/>
      <c r="AR251" s="1">
        <v>236</v>
      </c>
      <c r="AS251" s="1" t="str">
        <f t="shared" si="21"/>
        <v>19年8ヶ月</v>
      </c>
    </row>
    <row r="252" spans="1:45" x14ac:dyDescent="0.15">
      <c r="A252" s="38"/>
      <c r="B252" s="38">
        <v>189</v>
      </c>
      <c r="C252" s="87" t="str">
        <f t="shared" si="15"/>
        <v>15年9ヶ月 [85歳]</v>
      </c>
      <c r="D252" s="87"/>
      <c r="E252" s="87"/>
      <c r="F252" s="87"/>
      <c r="G252" s="87"/>
      <c r="H252" s="87"/>
      <c r="I252" s="87"/>
      <c r="J252" s="83">
        <f t="shared" si="16"/>
        <v>105000</v>
      </c>
      <c r="K252" s="83"/>
      <c r="L252" s="83"/>
      <c r="M252" s="83"/>
      <c r="N252" s="77">
        <v>0</v>
      </c>
      <c r="O252" s="78"/>
      <c r="P252" s="78"/>
      <c r="Q252" s="78"/>
      <c r="R252" s="71">
        <f t="shared" si="17"/>
        <v>187000</v>
      </c>
      <c r="S252" s="71"/>
      <c r="T252" s="71"/>
      <c r="U252" s="71"/>
      <c r="V252" s="71">
        <f t="shared" si="18"/>
        <v>133000</v>
      </c>
      <c r="W252" s="71"/>
      <c r="X252" s="71"/>
      <c r="Y252" s="72"/>
      <c r="Z252" s="60">
        <f t="shared" si="19"/>
        <v>-29485000</v>
      </c>
      <c r="AA252" s="60"/>
      <c r="AB252" s="60"/>
      <c r="AC252" s="60"/>
      <c r="AD252" s="60">
        <f t="shared" si="20"/>
        <v>0</v>
      </c>
      <c r="AE252" s="60"/>
      <c r="AF252" s="60"/>
      <c r="AG252" s="60"/>
      <c r="AH252" s="39"/>
      <c r="AI252" s="39"/>
      <c r="AJ252" s="38"/>
      <c r="AK252" s="38"/>
      <c r="AR252" s="1">
        <v>237</v>
      </c>
      <c r="AS252" s="1" t="str">
        <f t="shared" si="21"/>
        <v>19年9ヶ月</v>
      </c>
    </row>
    <row r="253" spans="1:45" x14ac:dyDescent="0.15">
      <c r="A253" s="38"/>
      <c r="B253" s="38">
        <v>190</v>
      </c>
      <c r="C253" s="87" t="str">
        <f t="shared" si="15"/>
        <v>15年10ヶ月 [85歳]</v>
      </c>
      <c r="D253" s="87"/>
      <c r="E253" s="87"/>
      <c r="F253" s="87"/>
      <c r="G253" s="87"/>
      <c r="H253" s="87"/>
      <c r="I253" s="87"/>
      <c r="J253" s="83">
        <f t="shared" si="16"/>
        <v>105000</v>
      </c>
      <c r="K253" s="83"/>
      <c r="L253" s="83"/>
      <c r="M253" s="83"/>
      <c r="N253" s="77">
        <v>0</v>
      </c>
      <c r="O253" s="78"/>
      <c r="P253" s="78"/>
      <c r="Q253" s="78"/>
      <c r="R253" s="71">
        <f t="shared" si="17"/>
        <v>187000</v>
      </c>
      <c r="S253" s="71"/>
      <c r="T253" s="71"/>
      <c r="U253" s="71"/>
      <c r="V253" s="71">
        <f t="shared" si="18"/>
        <v>133000</v>
      </c>
      <c r="W253" s="71"/>
      <c r="X253" s="71"/>
      <c r="Y253" s="72"/>
      <c r="Z253" s="60">
        <f t="shared" si="19"/>
        <v>-29700000</v>
      </c>
      <c r="AA253" s="60"/>
      <c r="AB253" s="60"/>
      <c r="AC253" s="60"/>
      <c r="AD253" s="60">
        <f t="shared" si="20"/>
        <v>0</v>
      </c>
      <c r="AE253" s="60"/>
      <c r="AF253" s="60"/>
      <c r="AG253" s="60"/>
      <c r="AH253" s="39"/>
      <c r="AI253" s="39"/>
      <c r="AJ253" s="38"/>
      <c r="AK253" s="38"/>
      <c r="AR253" s="1">
        <v>238</v>
      </c>
      <c r="AS253" s="1" t="str">
        <f t="shared" si="21"/>
        <v>19年10ヶ月</v>
      </c>
    </row>
    <row r="254" spans="1:45" x14ac:dyDescent="0.15">
      <c r="A254" s="38"/>
      <c r="B254" s="38">
        <v>191</v>
      </c>
      <c r="C254" s="88" t="str">
        <f t="shared" si="15"/>
        <v>15年11ヶ月 [85歳]</v>
      </c>
      <c r="D254" s="88"/>
      <c r="E254" s="88"/>
      <c r="F254" s="88"/>
      <c r="G254" s="88"/>
      <c r="H254" s="88"/>
      <c r="I254" s="88"/>
      <c r="J254" s="84">
        <f t="shared" si="16"/>
        <v>105000</v>
      </c>
      <c r="K254" s="84"/>
      <c r="L254" s="84"/>
      <c r="M254" s="84"/>
      <c r="N254" s="79">
        <v>0</v>
      </c>
      <c r="O254" s="80"/>
      <c r="P254" s="80"/>
      <c r="Q254" s="80"/>
      <c r="R254" s="65">
        <f t="shared" si="17"/>
        <v>187000</v>
      </c>
      <c r="S254" s="65"/>
      <c r="T254" s="65"/>
      <c r="U254" s="65"/>
      <c r="V254" s="65">
        <f t="shared" si="18"/>
        <v>133000</v>
      </c>
      <c r="W254" s="65"/>
      <c r="X254" s="65"/>
      <c r="Y254" s="66"/>
      <c r="Z254" s="61">
        <f t="shared" si="19"/>
        <v>-29915000</v>
      </c>
      <c r="AA254" s="61"/>
      <c r="AB254" s="61"/>
      <c r="AC254" s="61"/>
      <c r="AD254" s="61">
        <f t="shared" si="20"/>
        <v>0</v>
      </c>
      <c r="AE254" s="61"/>
      <c r="AF254" s="61"/>
      <c r="AG254" s="61"/>
      <c r="AH254" s="39"/>
      <c r="AI254" s="39"/>
      <c r="AJ254" s="38"/>
      <c r="AK254" s="38"/>
      <c r="AR254" s="1">
        <v>239</v>
      </c>
      <c r="AS254" s="1" t="str">
        <f t="shared" si="21"/>
        <v>19年11ヶ月</v>
      </c>
    </row>
    <row r="255" spans="1:45" x14ac:dyDescent="0.15">
      <c r="A255" s="38"/>
      <c r="B255" s="38">
        <v>192</v>
      </c>
      <c r="C255" s="91" t="str">
        <f t="shared" si="15"/>
        <v>16年0ヶ月 [86歳]</v>
      </c>
      <c r="D255" s="91"/>
      <c r="E255" s="91"/>
      <c r="F255" s="91"/>
      <c r="G255" s="91"/>
      <c r="H255" s="91"/>
      <c r="I255" s="91"/>
      <c r="J255" s="86">
        <f t="shared" si="16"/>
        <v>105000</v>
      </c>
      <c r="K255" s="86"/>
      <c r="L255" s="86"/>
      <c r="M255" s="86"/>
      <c r="N255" s="81">
        <v>0</v>
      </c>
      <c r="O255" s="82"/>
      <c r="P255" s="82"/>
      <c r="Q255" s="82"/>
      <c r="R255" s="73">
        <f t="shared" si="17"/>
        <v>187000</v>
      </c>
      <c r="S255" s="73"/>
      <c r="T255" s="73"/>
      <c r="U255" s="73"/>
      <c r="V255" s="73">
        <f t="shared" si="18"/>
        <v>133000</v>
      </c>
      <c r="W255" s="73"/>
      <c r="X255" s="73"/>
      <c r="Y255" s="74"/>
      <c r="Z255" s="62">
        <f t="shared" si="19"/>
        <v>-30130000</v>
      </c>
      <c r="AA255" s="62"/>
      <c r="AB255" s="62"/>
      <c r="AC255" s="62"/>
      <c r="AD255" s="62">
        <f t="shared" si="20"/>
        <v>0</v>
      </c>
      <c r="AE255" s="62"/>
      <c r="AF255" s="62"/>
      <c r="AG255" s="62"/>
      <c r="AH255" s="39"/>
      <c r="AI255" s="39"/>
      <c r="AJ255" s="38"/>
      <c r="AK255" s="38"/>
      <c r="AR255" s="1">
        <v>240</v>
      </c>
      <c r="AS255" s="1" t="str">
        <f t="shared" si="21"/>
        <v>20年0ヶ月</v>
      </c>
    </row>
    <row r="256" spans="1:45" x14ac:dyDescent="0.15">
      <c r="A256" s="38"/>
      <c r="B256" s="38">
        <v>193</v>
      </c>
      <c r="C256" s="87" t="str">
        <f t="shared" ref="C256:C319" si="22">(B256-MOD(B256,12))/12 &amp; "年" &amp; MOD(B256,12) &amp; "ヶ月 [" &amp; V$51+(B256-MOD(B256,12))/12 &amp; "歳]"</f>
        <v>16年1ヶ月 [86歳]</v>
      </c>
      <c r="D256" s="87"/>
      <c r="E256" s="87"/>
      <c r="F256" s="87"/>
      <c r="G256" s="87"/>
      <c r="H256" s="87"/>
      <c r="I256" s="87"/>
      <c r="J256" s="83">
        <f t="shared" ref="J256:J319" si="23">V$42</f>
        <v>105000</v>
      </c>
      <c r="K256" s="83"/>
      <c r="L256" s="83"/>
      <c r="M256" s="83"/>
      <c r="N256" s="77">
        <v>0</v>
      </c>
      <c r="O256" s="78"/>
      <c r="P256" s="78"/>
      <c r="Q256" s="78"/>
      <c r="R256" s="71">
        <f t="shared" ref="R256:R319" si="24">V$21</f>
        <v>187000</v>
      </c>
      <c r="S256" s="71"/>
      <c r="T256" s="71"/>
      <c r="U256" s="71"/>
      <c r="V256" s="71">
        <f t="shared" ref="V256:V319" si="25">V$50</f>
        <v>133000</v>
      </c>
      <c r="W256" s="71"/>
      <c r="X256" s="71"/>
      <c r="Y256" s="72"/>
      <c r="Z256" s="60">
        <f t="shared" si="19"/>
        <v>-30345000</v>
      </c>
      <c r="AA256" s="60"/>
      <c r="AB256" s="60"/>
      <c r="AC256" s="60"/>
      <c r="AD256" s="60">
        <f t="shared" si="20"/>
        <v>0</v>
      </c>
      <c r="AE256" s="60"/>
      <c r="AF256" s="60"/>
      <c r="AG256" s="60"/>
      <c r="AH256" s="39"/>
      <c r="AI256" s="39"/>
      <c r="AJ256" s="38"/>
      <c r="AK256" s="38"/>
    </row>
    <row r="257" spans="1:37" x14ac:dyDescent="0.15">
      <c r="A257" s="38"/>
      <c r="B257" s="38">
        <v>194</v>
      </c>
      <c r="C257" s="87" t="str">
        <f t="shared" si="22"/>
        <v>16年2ヶ月 [86歳]</v>
      </c>
      <c r="D257" s="87"/>
      <c r="E257" s="87"/>
      <c r="F257" s="87"/>
      <c r="G257" s="87"/>
      <c r="H257" s="87"/>
      <c r="I257" s="87"/>
      <c r="J257" s="83">
        <f t="shared" si="23"/>
        <v>105000</v>
      </c>
      <c r="K257" s="83"/>
      <c r="L257" s="83"/>
      <c r="M257" s="83"/>
      <c r="N257" s="77">
        <v>0</v>
      </c>
      <c r="O257" s="78"/>
      <c r="P257" s="78"/>
      <c r="Q257" s="78"/>
      <c r="R257" s="71">
        <f t="shared" si="24"/>
        <v>187000</v>
      </c>
      <c r="S257" s="71"/>
      <c r="T257" s="71"/>
      <c r="U257" s="71"/>
      <c r="V257" s="71">
        <f t="shared" si="25"/>
        <v>133000</v>
      </c>
      <c r="W257" s="71"/>
      <c r="X257" s="71"/>
      <c r="Y257" s="72"/>
      <c r="Z257" s="60">
        <f t="shared" ref="Z257:Z320" si="26">Z256+J257-R257-V257</f>
        <v>-30560000</v>
      </c>
      <c r="AA257" s="60"/>
      <c r="AB257" s="60"/>
      <c r="AC257" s="60"/>
      <c r="AD257" s="60">
        <f t="shared" si="20"/>
        <v>0</v>
      </c>
      <c r="AE257" s="60"/>
      <c r="AF257" s="60"/>
      <c r="AG257" s="60"/>
      <c r="AH257" s="39"/>
      <c r="AI257" s="39"/>
      <c r="AJ257" s="38"/>
      <c r="AK257" s="38"/>
    </row>
    <row r="258" spans="1:37" x14ac:dyDescent="0.15">
      <c r="A258" s="38"/>
      <c r="B258" s="38">
        <v>195</v>
      </c>
      <c r="C258" s="87" t="str">
        <f t="shared" si="22"/>
        <v>16年3ヶ月 [86歳]</v>
      </c>
      <c r="D258" s="87"/>
      <c r="E258" s="87"/>
      <c r="F258" s="87"/>
      <c r="G258" s="87"/>
      <c r="H258" s="87"/>
      <c r="I258" s="87"/>
      <c r="J258" s="83">
        <f t="shared" si="23"/>
        <v>105000</v>
      </c>
      <c r="K258" s="83"/>
      <c r="L258" s="83"/>
      <c r="M258" s="83"/>
      <c r="N258" s="77">
        <v>0</v>
      </c>
      <c r="O258" s="78"/>
      <c r="P258" s="78"/>
      <c r="Q258" s="78"/>
      <c r="R258" s="71">
        <f t="shared" si="24"/>
        <v>187000</v>
      </c>
      <c r="S258" s="71"/>
      <c r="T258" s="71"/>
      <c r="U258" s="71"/>
      <c r="V258" s="71">
        <f t="shared" si="25"/>
        <v>133000</v>
      </c>
      <c r="W258" s="71"/>
      <c r="X258" s="71"/>
      <c r="Y258" s="72"/>
      <c r="Z258" s="60">
        <f t="shared" si="26"/>
        <v>-30775000</v>
      </c>
      <c r="AA258" s="60"/>
      <c r="AB258" s="60"/>
      <c r="AC258" s="60"/>
      <c r="AD258" s="60">
        <f t="shared" si="20"/>
        <v>0</v>
      </c>
      <c r="AE258" s="60"/>
      <c r="AF258" s="60"/>
      <c r="AG258" s="60"/>
      <c r="AH258" s="39"/>
      <c r="AI258" s="39"/>
      <c r="AJ258" s="38"/>
      <c r="AK258" s="38"/>
    </row>
    <row r="259" spans="1:37" x14ac:dyDescent="0.15">
      <c r="A259" s="38"/>
      <c r="B259" s="38">
        <v>196</v>
      </c>
      <c r="C259" s="87" t="str">
        <f t="shared" si="22"/>
        <v>16年4ヶ月 [86歳]</v>
      </c>
      <c r="D259" s="87"/>
      <c r="E259" s="87"/>
      <c r="F259" s="87"/>
      <c r="G259" s="87"/>
      <c r="H259" s="87"/>
      <c r="I259" s="87"/>
      <c r="J259" s="83">
        <f t="shared" si="23"/>
        <v>105000</v>
      </c>
      <c r="K259" s="83"/>
      <c r="L259" s="83"/>
      <c r="M259" s="83"/>
      <c r="N259" s="77">
        <v>0</v>
      </c>
      <c r="O259" s="78"/>
      <c r="P259" s="78"/>
      <c r="Q259" s="78"/>
      <c r="R259" s="71">
        <f t="shared" si="24"/>
        <v>187000</v>
      </c>
      <c r="S259" s="71"/>
      <c r="T259" s="71"/>
      <c r="U259" s="71"/>
      <c r="V259" s="71">
        <f t="shared" si="25"/>
        <v>133000</v>
      </c>
      <c r="W259" s="71"/>
      <c r="X259" s="71"/>
      <c r="Y259" s="72"/>
      <c r="Z259" s="60">
        <f t="shared" si="26"/>
        <v>-30990000</v>
      </c>
      <c r="AA259" s="60"/>
      <c r="AB259" s="60"/>
      <c r="AC259" s="60"/>
      <c r="AD259" s="60">
        <f t="shared" ref="AD259:AD322" si="27">IF(AO$62=0,0,IF(B259&lt;=V$13,AO$62-AO$62*B259/V$13,0))</f>
        <v>0</v>
      </c>
      <c r="AE259" s="60"/>
      <c r="AF259" s="60"/>
      <c r="AG259" s="60"/>
      <c r="AH259" s="39"/>
      <c r="AI259" s="39"/>
      <c r="AJ259" s="38"/>
      <c r="AK259" s="38"/>
    </row>
    <row r="260" spans="1:37" x14ac:dyDescent="0.15">
      <c r="A260" s="38"/>
      <c r="B260" s="38">
        <v>197</v>
      </c>
      <c r="C260" s="87" t="str">
        <f t="shared" si="22"/>
        <v>16年5ヶ月 [86歳]</v>
      </c>
      <c r="D260" s="87"/>
      <c r="E260" s="87"/>
      <c r="F260" s="87"/>
      <c r="G260" s="87"/>
      <c r="H260" s="87"/>
      <c r="I260" s="87"/>
      <c r="J260" s="83">
        <f t="shared" si="23"/>
        <v>105000</v>
      </c>
      <c r="K260" s="83"/>
      <c r="L260" s="83"/>
      <c r="M260" s="83"/>
      <c r="N260" s="77">
        <v>0</v>
      </c>
      <c r="O260" s="78"/>
      <c r="P260" s="78"/>
      <c r="Q260" s="78"/>
      <c r="R260" s="71">
        <f t="shared" si="24"/>
        <v>187000</v>
      </c>
      <c r="S260" s="71"/>
      <c r="T260" s="71"/>
      <c r="U260" s="71"/>
      <c r="V260" s="71">
        <f t="shared" si="25"/>
        <v>133000</v>
      </c>
      <c r="W260" s="71"/>
      <c r="X260" s="71"/>
      <c r="Y260" s="72"/>
      <c r="Z260" s="60">
        <f t="shared" si="26"/>
        <v>-31205000</v>
      </c>
      <c r="AA260" s="60"/>
      <c r="AB260" s="60"/>
      <c r="AC260" s="60"/>
      <c r="AD260" s="60">
        <f t="shared" si="27"/>
        <v>0</v>
      </c>
      <c r="AE260" s="60"/>
      <c r="AF260" s="60"/>
      <c r="AG260" s="60"/>
      <c r="AH260" s="39"/>
      <c r="AI260" s="39"/>
      <c r="AJ260" s="38"/>
      <c r="AK260" s="38"/>
    </row>
    <row r="261" spans="1:37" x14ac:dyDescent="0.15">
      <c r="A261" s="38"/>
      <c r="B261" s="38">
        <v>198</v>
      </c>
      <c r="C261" s="87" t="str">
        <f t="shared" si="22"/>
        <v>16年6ヶ月 [86歳]</v>
      </c>
      <c r="D261" s="87"/>
      <c r="E261" s="87"/>
      <c r="F261" s="87"/>
      <c r="G261" s="87"/>
      <c r="H261" s="87"/>
      <c r="I261" s="87"/>
      <c r="J261" s="83">
        <f t="shared" si="23"/>
        <v>105000</v>
      </c>
      <c r="K261" s="83"/>
      <c r="L261" s="83"/>
      <c r="M261" s="83"/>
      <c r="N261" s="77">
        <v>0</v>
      </c>
      <c r="O261" s="78"/>
      <c r="P261" s="78"/>
      <c r="Q261" s="78"/>
      <c r="R261" s="71">
        <f t="shared" si="24"/>
        <v>187000</v>
      </c>
      <c r="S261" s="71"/>
      <c r="T261" s="71"/>
      <c r="U261" s="71"/>
      <c r="V261" s="71">
        <f t="shared" si="25"/>
        <v>133000</v>
      </c>
      <c r="W261" s="71"/>
      <c r="X261" s="71"/>
      <c r="Y261" s="72"/>
      <c r="Z261" s="60">
        <f t="shared" si="26"/>
        <v>-31420000</v>
      </c>
      <c r="AA261" s="60"/>
      <c r="AB261" s="60"/>
      <c r="AC261" s="60"/>
      <c r="AD261" s="60">
        <f t="shared" si="27"/>
        <v>0</v>
      </c>
      <c r="AE261" s="60"/>
      <c r="AF261" s="60"/>
      <c r="AG261" s="60"/>
      <c r="AH261" s="39"/>
      <c r="AI261" s="39"/>
      <c r="AJ261" s="38"/>
      <c r="AK261" s="38"/>
    </row>
    <row r="262" spans="1:37" x14ac:dyDescent="0.15">
      <c r="A262" s="38"/>
      <c r="B262" s="38">
        <v>199</v>
      </c>
      <c r="C262" s="87" t="str">
        <f t="shared" si="22"/>
        <v>16年7ヶ月 [86歳]</v>
      </c>
      <c r="D262" s="87"/>
      <c r="E262" s="87"/>
      <c r="F262" s="87"/>
      <c r="G262" s="87"/>
      <c r="H262" s="87"/>
      <c r="I262" s="87"/>
      <c r="J262" s="83">
        <f t="shared" si="23"/>
        <v>105000</v>
      </c>
      <c r="K262" s="83"/>
      <c r="L262" s="83"/>
      <c r="M262" s="83"/>
      <c r="N262" s="77">
        <v>0</v>
      </c>
      <c r="O262" s="78"/>
      <c r="P262" s="78"/>
      <c r="Q262" s="78"/>
      <c r="R262" s="71">
        <f t="shared" si="24"/>
        <v>187000</v>
      </c>
      <c r="S262" s="71"/>
      <c r="T262" s="71"/>
      <c r="U262" s="71"/>
      <c r="V262" s="71">
        <f t="shared" si="25"/>
        <v>133000</v>
      </c>
      <c r="W262" s="71"/>
      <c r="X262" s="71"/>
      <c r="Y262" s="72"/>
      <c r="Z262" s="60">
        <f t="shared" si="26"/>
        <v>-31635000</v>
      </c>
      <c r="AA262" s="60"/>
      <c r="AB262" s="60"/>
      <c r="AC262" s="60"/>
      <c r="AD262" s="60">
        <f t="shared" si="27"/>
        <v>0</v>
      </c>
      <c r="AE262" s="60"/>
      <c r="AF262" s="60"/>
      <c r="AG262" s="60"/>
      <c r="AH262" s="39"/>
      <c r="AI262" s="39"/>
      <c r="AJ262" s="38"/>
      <c r="AK262" s="38"/>
    </row>
    <row r="263" spans="1:37" x14ac:dyDescent="0.15">
      <c r="A263" s="38"/>
      <c r="B263" s="38">
        <v>200</v>
      </c>
      <c r="C263" s="87" t="str">
        <f t="shared" si="22"/>
        <v>16年8ヶ月 [86歳]</v>
      </c>
      <c r="D263" s="87"/>
      <c r="E263" s="87"/>
      <c r="F263" s="87"/>
      <c r="G263" s="87"/>
      <c r="H263" s="87"/>
      <c r="I263" s="87"/>
      <c r="J263" s="83">
        <f t="shared" si="23"/>
        <v>105000</v>
      </c>
      <c r="K263" s="83"/>
      <c r="L263" s="83"/>
      <c r="M263" s="83"/>
      <c r="N263" s="77">
        <v>0</v>
      </c>
      <c r="O263" s="78"/>
      <c r="P263" s="78"/>
      <c r="Q263" s="78"/>
      <c r="R263" s="71">
        <f t="shared" si="24"/>
        <v>187000</v>
      </c>
      <c r="S263" s="71"/>
      <c r="T263" s="71"/>
      <c r="U263" s="71"/>
      <c r="V263" s="71">
        <f t="shared" si="25"/>
        <v>133000</v>
      </c>
      <c r="W263" s="71"/>
      <c r="X263" s="71"/>
      <c r="Y263" s="72"/>
      <c r="Z263" s="60">
        <f t="shared" si="26"/>
        <v>-31850000</v>
      </c>
      <c r="AA263" s="60"/>
      <c r="AB263" s="60"/>
      <c r="AC263" s="60"/>
      <c r="AD263" s="60">
        <f t="shared" si="27"/>
        <v>0</v>
      </c>
      <c r="AE263" s="60"/>
      <c r="AF263" s="60"/>
      <c r="AG263" s="60"/>
      <c r="AH263" s="39"/>
      <c r="AI263" s="39"/>
      <c r="AJ263" s="38"/>
      <c r="AK263" s="38"/>
    </row>
    <row r="264" spans="1:37" x14ac:dyDescent="0.15">
      <c r="A264" s="38"/>
      <c r="B264" s="38">
        <v>201</v>
      </c>
      <c r="C264" s="87" t="str">
        <f t="shared" si="22"/>
        <v>16年9ヶ月 [86歳]</v>
      </c>
      <c r="D264" s="87"/>
      <c r="E264" s="87"/>
      <c r="F264" s="87"/>
      <c r="G264" s="87"/>
      <c r="H264" s="87"/>
      <c r="I264" s="87"/>
      <c r="J264" s="83">
        <f t="shared" si="23"/>
        <v>105000</v>
      </c>
      <c r="K264" s="83"/>
      <c r="L264" s="83"/>
      <c r="M264" s="83"/>
      <c r="N264" s="77">
        <v>0</v>
      </c>
      <c r="O264" s="78"/>
      <c r="P264" s="78"/>
      <c r="Q264" s="78"/>
      <c r="R264" s="71">
        <f t="shared" si="24"/>
        <v>187000</v>
      </c>
      <c r="S264" s="71"/>
      <c r="T264" s="71"/>
      <c r="U264" s="71"/>
      <c r="V264" s="71">
        <f t="shared" si="25"/>
        <v>133000</v>
      </c>
      <c r="W264" s="71"/>
      <c r="X264" s="71"/>
      <c r="Y264" s="72"/>
      <c r="Z264" s="60">
        <f t="shared" si="26"/>
        <v>-32065000</v>
      </c>
      <c r="AA264" s="60"/>
      <c r="AB264" s="60"/>
      <c r="AC264" s="60"/>
      <c r="AD264" s="60">
        <f t="shared" si="27"/>
        <v>0</v>
      </c>
      <c r="AE264" s="60"/>
      <c r="AF264" s="60"/>
      <c r="AG264" s="60"/>
      <c r="AH264" s="39"/>
      <c r="AI264" s="39"/>
      <c r="AJ264" s="38"/>
      <c r="AK264" s="38"/>
    </row>
    <row r="265" spans="1:37" x14ac:dyDescent="0.15">
      <c r="A265" s="38"/>
      <c r="B265" s="38">
        <v>202</v>
      </c>
      <c r="C265" s="87" t="str">
        <f t="shared" si="22"/>
        <v>16年10ヶ月 [86歳]</v>
      </c>
      <c r="D265" s="87"/>
      <c r="E265" s="87"/>
      <c r="F265" s="87"/>
      <c r="G265" s="87"/>
      <c r="H265" s="87"/>
      <c r="I265" s="87"/>
      <c r="J265" s="83">
        <f t="shared" si="23"/>
        <v>105000</v>
      </c>
      <c r="K265" s="83"/>
      <c r="L265" s="83"/>
      <c r="M265" s="83"/>
      <c r="N265" s="77">
        <v>0</v>
      </c>
      <c r="O265" s="78"/>
      <c r="P265" s="78"/>
      <c r="Q265" s="78"/>
      <c r="R265" s="71">
        <f t="shared" si="24"/>
        <v>187000</v>
      </c>
      <c r="S265" s="71"/>
      <c r="T265" s="71"/>
      <c r="U265" s="71"/>
      <c r="V265" s="71">
        <f t="shared" si="25"/>
        <v>133000</v>
      </c>
      <c r="W265" s="71"/>
      <c r="X265" s="71"/>
      <c r="Y265" s="72"/>
      <c r="Z265" s="60">
        <f t="shared" si="26"/>
        <v>-32280000</v>
      </c>
      <c r="AA265" s="60"/>
      <c r="AB265" s="60"/>
      <c r="AC265" s="60"/>
      <c r="AD265" s="60">
        <f t="shared" si="27"/>
        <v>0</v>
      </c>
      <c r="AE265" s="60"/>
      <c r="AF265" s="60"/>
      <c r="AG265" s="60"/>
      <c r="AH265" s="39"/>
      <c r="AI265" s="39"/>
      <c r="AJ265" s="38"/>
      <c r="AK265" s="38"/>
    </row>
    <row r="266" spans="1:37" x14ac:dyDescent="0.15">
      <c r="A266" s="38"/>
      <c r="B266" s="38">
        <v>203</v>
      </c>
      <c r="C266" s="88" t="str">
        <f t="shared" si="22"/>
        <v>16年11ヶ月 [86歳]</v>
      </c>
      <c r="D266" s="88"/>
      <c r="E266" s="88"/>
      <c r="F266" s="88"/>
      <c r="G266" s="88"/>
      <c r="H266" s="88"/>
      <c r="I266" s="88"/>
      <c r="J266" s="84">
        <f t="shared" si="23"/>
        <v>105000</v>
      </c>
      <c r="K266" s="84"/>
      <c r="L266" s="84"/>
      <c r="M266" s="84"/>
      <c r="N266" s="79">
        <v>0</v>
      </c>
      <c r="O266" s="80"/>
      <c r="P266" s="80"/>
      <c r="Q266" s="80"/>
      <c r="R266" s="65">
        <f t="shared" si="24"/>
        <v>187000</v>
      </c>
      <c r="S266" s="65"/>
      <c r="T266" s="65"/>
      <c r="U266" s="65"/>
      <c r="V266" s="65">
        <f t="shared" si="25"/>
        <v>133000</v>
      </c>
      <c r="W266" s="65"/>
      <c r="X266" s="65"/>
      <c r="Y266" s="66"/>
      <c r="Z266" s="61">
        <f t="shared" si="26"/>
        <v>-32495000</v>
      </c>
      <c r="AA266" s="61"/>
      <c r="AB266" s="61"/>
      <c r="AC266" s="61"/>
      <c r="AD266" s="61">
        <f t="shared" si="27"/>
        <v>0</v>
      </c>
      <c r="AE266" s="61"/>
      <c r="AF266" s="61"/>
      <c r="AG266" s="61"/>
      <c r="AH266" s="39"/>
      <c r="AI266" s="39"/>
      <c r="AJ266" s="38"/>
      <c r="AK266" s="38"/>
    </row>
    <row r="267" spans="1:37" x14ac:dyDescent="0.15">
      <c r="A267" s="38"/>
      <c r="B267" s="38">
        <v>204</v>
      </c>
      <c r="C267" s="91" t="str">
        <f t="shared" si="22"/>
        <v>17年0ヶ月 [87歳]</v>
      </c>
      <c r="D267" s="91"/>
      <c r="E267" s="91"/>
      <c r="F267" s="91"/>
      <c r="G267" s="91"/>
      <c r="H267" s="91"/>
      <c r="I267" s="91"/>
      <c r="J267" s="86">
        <f t="shared" si="23"/>
        <v>105000</v>
      </c>
      <c r="K267" s="86"/>
      <c r="L267" s="86"/>
      <c r="M267" s="86"/>
      <c r="N267" s="81">
        <v>0</v>
      </c>
      <c r="O267" s="82"/>
      <c r="P267" s="82"/>
      <c r="Q267" s="82"/>
      <c r="R267" s="73">
        <f t="shared" si="24"/>
        <v>187000</v>
      </c>
      <c r="S267" s="73"/>
      <c r="T267" s="73"/>
      <c r="U267" s="73"/>
      <c r="V267" s="73">
        <f t="shared" si="25"/>
        <v>133000</v>
      </c>
      <c r="W267" s="73"/>
      <c r="X267" s="73"/>
      <c r="Y267" s="74"/>
      <c r="Z267" s="62">
        <f t="shared" si="26"/>
        <v>-32710000</v>
      </c>
      <c r="AA267" s="62"/>
      <c r="AB267" s="62"/>
      <c r="AC267" s="62"/>
      <c r="AD267" s="62">
        <f t="shared" si="27"/>
        <v>0</v>
      </c>
      <c r="AE267" s="62"/>
      <c r="AF267" s="62"/>
      <c r="AG267" s="62"/>
      <c r="AH267" s="39"/>
      <c r="AI267" s="39"/>
      <c r="AJ267" s="38"/>
      <c r="AK267" s="38"/>
    </row>
    <row r="268" spans="1:37" x14ac:dyDescent="0.15">
      <c r="A268" s="38"/>
      <c r="B268" s="38">
        <v>205</v>
      </c>
      <c r="C268" s="87" t="str">
        <f t="shared" si="22"/>
        <v>17年1ヶ月 [87歳]</v>
      </c>
      <c r="D268" s="87"/>
      <c r="E268" s="87"/>
      <c r="F268" s="87"/>
      <c r="G268" s="87"/>
      <c r="H268" s="87"/>
      <c r="I268" s="87"/>
      <c r="J268" s="83">
        <f t="shared" si="23"/>
        <v>105000</v>
      </c>
      <c r="K268" s="83"/>
      <c r="L268" s="83"/>
      <c r="M268" s="83"/>
      <c r="N268" s="77">
        <v>0</v>
      </c>
      <c r="O268" s="78"/>
      <c r="P268" s="78"/>
      <c r="Q268" s="78"/>
      <c r="R268" s="71">
        <f t="shared" si="24"/>
        <v>187000</v>
      </c>
      <c r="S268" s="71"/>
      <c r="T268" s="71"/>
      <c r="U268" s="71"/>
      <c r="V268" s="71">
        <f t="shared" si="25"/>
        <v>133000</v>
      </c>
      <c r="W268" s="71"/>
      <c r="X268" s="71"/>
      <c r="Y268" s="72"/>
      <c r="Z268" s="60">
        <f t="shared" si="26"/>
        <v>-32925000</v>
      </c>
      <c r="AA268" s="60"/>
      <c r="AB268" s="60"/>
      <c r="AC268" s="60"/>
      <c r="AD268" s="60">
        <f t="shared" si="27"/>
        <v>0</v>
      </c>
      <c r="AE268" s="60"/>
      <c r="AF268" s="60"/>
      <c r="AG268" s="60"/>
      <c r="AH268" s="39"/>
      <c r="AI268" s="39"/>
      <c r="AJ268" s="38"/>
      <c r="AK268" s="38"/>
    </row>
    <row r="269" spans="1:37" x14ac:dyDescent="0.15">
      <c r="A269" s="38"/>
      <c r="B269" s="38">
        <v>206</v>
      </c>
      <c r="C269" s="87" t="str">
        <f t="shared" si="22"/>
        <v>17年2ヶ月 [87歳]</v>
      </c>
      <c r="D269" s="87"/>
      <c r="E269" s="87"/>
      <c r="F269" s="87"/>
      <c r="G269" s="87"/>
      <c r="H269" s="87"/>
      <c r="I269" s="87"/>
      <c r="J269" s="83">
        <f t="shared" si="23"/>
        <v>105000</v>
      </c>
      <c r="K269" s="83"/>
      <c r="L269" s="83"/>
      <c r="M269" s="83"/>
      <c r="N269" s="77">
        <v>0</v>
      </c>
      <c r="O269" s="78"/>
      <c r="P269" s="78"/>
      <c r="Q269" s="78"/>
      <c r="R269" s="71">
        <f t="shared" si="24"/>
        <v>187000</v>
      </c>
      <c r="S269" s="71"/>
      <c r="T269" s="71"/>
      <c r="U269" s="71"/>
      <c r="V269" s="71">
        <f t="shared" si="25"/>
        <v>133000</v>
      </c>
      <c r="W269" s="71"/>
      <c r="X269" s="71"/>
      <c r="Y269" s="72"/>
      <c r="Z269" s="60">
        <f t="shared" si="26"/>
        <v>-33140000</v>
      </c>
      <c r="AA269" s="60"/>
      <c r="AB269" s="60"/>
      <c r="AC269" s="60"/>
      <c r="AD269" s="60">
        <f t="shared" si="27"/>
        <v>0</v>
      </c>
      <c r="AE269" s="60"/>
      <c r="AF269" s="60"/>
      <c r="AG269" s="60"/>
      <c r="AH269" s="39"/>
      <c r="AI269" s="39"/>
      <c r="AJ269" s="38"/>
      <c r="AK269" s="38"/>
    </row>
    <row r="270" spans="1:37" x14ac:dyDescent="0.15">
      <c r="A270" s="38"/>
      <c r="B270" s="38">
        <v>207</v>
      </c>
      <c r="C270" s="87" t="str">
        <f t="shared" si="22"/>
        <v>17年3ヶ月 [87歳]</v>
      </c>
      <c r="D270" s="87"/>
      <c r="E270" s="87"/>
      <c r="F270" s="87"/>
      <c r="G270" s="87"/>
      <c r="H270" s="87"/>
      <c r="I270" s="87"/>
      <c r="J270" s="83">
        <f t="shared" si="23"/>
        <v>105000</v>
      </c>
      <c r="K270" s="83"/>
      <c r="L270" s="83"/>
      <c r="M270" s="83"/>
      <c r="N270" s="77">
        <v>0</v>
      </c>
      <c r="O270" s="78"/>
      <c r="P270" s="78"/>
      <c r="Q270" s="78"/>
      <c r="R270" s="71">
        <f t="shared" si="24"/>
        <v>187000</v>
      </c>
      <c r="S270" s="71"/>
      <c r="T270" s="71"/>
      <c r="U270" s="71"/>
      <c r="V270" s="71">
        <f t="shared" si="25"/>
        <v>133000</v>
      </c>
      <c r="W270" s="71"/>
      <c r="X270" s="71"/>
      <c r="Y270" s="72"/>
      <c r="Z270" s="60">
        <f t="shared" si="26"/>
        <v>-33355000</v>
      </c>
      <c r="AA270" s="60"/>
      <c r="AB270" s="60"/>
      <c r="AC270" s="60"/>
      <c r="AD270" s="60">
        <f t="shared" si="27"/>
        <v>0</v>
      </c>
      <c r="AE270" s="60"/>
      <c r="AF270" s="60"/>
      <c r="AG270" s="60"/>
      <c r="AH270" s="39"/>
      <c r="AI270" s="39"/>
      <c r="AJ270" s="38"/>
      <c r="AK270" s="38"/>
    </row>
    <row r="271" spans="1:37" x14ac:dyDescent="0.15">
      <c r="A271" s="38"/>
      <c r="B271" s="38">
        <v>208</v>
      </c>
      <c r="C271" s="87" t="str">
        <f t="shared" si="22"/>
        <v>17年4ヶ月 [87歳]</v>
      </c>
      <c r="D271" s="87"/>
      <c r="E271" s="87"/>
      <c r="F271" s="87"/>
      <c r="G271" s="87"/>
      <c r="H271" s="87"/>
      <c r="I271" s="87"/>
      <c r="J271" s="83">
        <f t="shared" si="23"/>
        <v>105000</v>
      </c>
      <c r="K271" s="83"/>
      <c r="L271" s="83"/>
      <c r="M271" s="83"/>
      <c r="N271" s="77">
        <v>0</v>
      </c>
      <c r="O271" s="78"/>
      <c r="P271" s="78"/>
      <c r="Q271" s="78"/>
      <c r="R271" s="71">
        <f t="shared" si="24"/>
        <v>187000</v>
      </c>
      <c r="S271" s="71"/>
      <c r="T271" s="71"/>
      <c r="U271" s="71"/>
      <c r="V271" s="71">
        <f t="shared" si="25"/>
        <v>133000</v>
      </c>
      <c r="W271" s="71"/>
      <c r="X271" s="71"/>
      <c r="Y271" s="72"/>
      <c r="Z271" s="60">
        <f t="shared" si="26"/>
        <v>-33570000</v>
      </c>
      <c r="AA271" s="60"/>
      <c r="AB271" s="60"/>
      <c r="AC271" s="60"/>
      <c r="AD271" s="60">
        <f t="shared" si="27"/>
        <v>0</v>
      </c>
      <c r="AE271" s="60"/>
      <c r="AF271" s="60"/>
      <c r="AG271" s="60"/>
      <c r="AH271" s="39"/>
      <c r="AI271" s="39"/>
      <c r="AJ271" s="38"/>
      <c r="AK271" s="38"/>
    </row>
    <row r="272" spans="1:37" x14ac:dyDescent="0.15">
      <c r="A272" s="38"/>
      <c r="B272" s="38">
        <v>209</v>
      </c>
      <c r="C272" s="87" t="str">
        <f t="shared" si="22"/>
        <v>17年5ヶ月 [87歳]</v>
      </c>
      <c r="D272" s="87"/>
      <c r="E272" s="87"/>
      <c r="F272" s="87"/>
      <c r="G272" s="87"/>
      <c r="H272" s="87"/>
      <c r="I272" s="87"/>
      <c r="J272" s="83">
        <f t="shared" si="23"/>
        <v>105000</v>
      </c>
      <c r="K272" s="83"/>
      <c r="L272" s="83"/>
      <c r="M272" s="83"/>
      <c r="N272" s="77">
        <v>0</v>
      </c>
      <c r="O272" s="78"/>
      <c r="P272" s="78"/>
      <c r="Q272" s="78"/>
      <c r="R272" s="71">
        <f t="shared" si="24"/>
        <v>187000</v>
      </c>
      <c r="S272" s="71"/>
      <c r="T272" s="71"/>
      <c r="U272" s="71"/>
      <c r="V272" s="71">
        <f t="shared" si="25"/>
        <v>133000</v>
      </c>
      <c r="W272" s="71"/>
      <c r="X272" s="71"/>
      <c r="Y272" s="72"/>
      <c r="Z272" s="60">
        <f t="shared" si="26"/>
        <v>-33785000</v>
      </c>
      <c r="AA272" s="60"/>
      <c r="AB272" s="60"/>
      <c r="AC272" s="60"/>
      <c r="AD272" s="60">
        <f t="shared" si="27"/>
        <v>0</v>
      </c>
      <c r="AE272" s="60"/>
      <c r="AF272" s="60"/>
      <c r="AG272" s="60"/>
      <c r="AH272" s="39"/>
      <c r="AI272" s="39"/>
      <c r="AJ272" s="38"/>
      <c r="AK272" s="38"/>
    </row>
    <row r="273" spans="1:37" x14ac:dyDescent="0.15">
      <c r="A273" s="38"/>
      <c r="B273" s="38">
        <v>210</v>
      </c>
      <c r="C273" s="87" t="str">
        <f t="shared" si="22"/>
        <v>17年6ヶ月 [87歳]</v>
      </c>
      <c r="D273" s="87"/>
      <c r="E273" s="87"/>
      <c r="F273" s="87"/>
      <c r="G273" s="87"/>
      <c r="H273" s="87"/>
      <c r="I273" s="87"/>
      <c r="J273" s="83">
        <f t="shared" si="23"/>
        <v>105000</v>
      </c>
      <c r="K273" s="83"/>
      <c r="L273" s="83"/>
      <c r="M273" s="83"/>
      <c r="N273" s="77">
        <v>0</v>
      </c>
      <c r="O273" s="78"/>
      <c r="P273" s="78"/>
      <c r="Q273" s="78"/>
      <c r="R273" s="71">
        <f t="shared" si="24"/>
        <v>187000</v>
      </c>
      <c r="S273" s="71"/>
      <c r="T273" s="71"/>
      <c r="U273" s="71"/>
      <c r="V273" s="71">
        <f t="shared" si="25"/>
        <v>133000</v>
      </c>
      <c r="W273" s="71"/>
      <c r="X273" s="71"/>
      <c r="Y273" s="72"/>
      <c r="Z273" s="60">
        <f t="shared" si="26"/>
        <v>-34000000</v>
      </c>
      <c r="AA273" s="60"/>
      <c r="AB273" s="60"/>
      <c r="AC273" s="60"/>
      <c r="AD273" s="60">
        <f t="shared" si="27"/>
        <v>0</v>
      </c>
      <c r="AE273" s="60"/>
      <c r="AF273" s="60"/>
      <c r="AG273" s="60"/>
      <c r="AH273" s="39"/>
      <c r="AI273" s="39"/>
      <c r="AJ273" s="38"/>
      <c r="AK273" s="38"/>
    </row>
    <row r="274" spans="1:37" x14ac:dyDescent="0.15">
      <c r="A274" s="38"/>
      <c r="B274" s="38">
        <v>211</v>
      </c>
      <c r="C274" s="87" t="str">
        <f t="shared" si="22"/>
        <v>17年7ヶ月 [87歳]</v>
      </c>
      <c r="D274" s="87"/>
      <c r="E274" s="87"/>
      <c r="F274" s="87"/>
      <c r="G274" s="87"/>
      <c r="H274" s="87"/>
      <c r="I274" s="87"/>
      <c r="J274" s="83">
        <f t="shared" si="23"/>
        <v>105000</v>
      </c>
      <c r="K274" s="83"/>
      <c r="L274" s="83"/>
      <c r="M274" s="83"/>
      <c r="N274" s="77">
        <v>0</v>
      </c>
      <c r="O274" s="78"/>
      <c r="P274" s="78"/>
      <c r="Q274" s="78"/>
      <c r="R274" s="71">
        <f t="shared" si="24"/>
        <v>187000</v>
      </c>
      <c r="S274" s="71"/>
      <c r="T274" s="71"/>
      <c r="U274" s="71"/>
      <c r="V274" s="71">
        <f t="shared" si="25"/>
        <v>133000</v>
      </c>
      <c r="W274" s="71"/>
      <c r="X274" s="71"/>
      <c r="Y274" s="72"/>
      <c r="Z274" s="60">
        <f t="shared" si="26"/>
        <v>-34215000</v>
      </c>
      <c r="AA274" s="60"/>
      <c r="AB274" s="60"/>
      <c r="AC274" s="60"/>
      <c r="AD274" s="60">
        <f t="shared" si="27"/>
        <v>0</v>
      </c>
      <c r="AE274" s="60"/>
      <c r="AF274" s="60"/>
      <c r="AG274" s="60"/>
      <c r="AH274" s="39"/>
      <c r="AI274" s="39"/>
      <c r="AJ274" s="38"/>
      <c r="AK274" s="38"/>
    </row>
    <row r="275" spans="1:37" x14ac:dyDescent="0.15">
      <c r="A275" s="38"/>
      <c r="B275" s="38">
        <v>212</v>
      </c>
      <c r="C275" s="87" t="str">
        <f t="shared" si="22"/>
        <v>17年8ヶ月 [87歳]</v>
      </c>
      <c r="D275" s="87"/>
      <c r="E275" s="87"/>
      <c r="F275" s="87"/>
      <c r="G275" s="87"/>
      <c r="H275" s="87"/>
      <c r="I275" s="87"/>
      <c r="J275" s="83">
        <f t="shared" si="23"/>
        <v>105000</v>
      </c>
      <c r="K275" s="83"/>
      <c r="L275" s="83"/>
      <c r="M275" s="83"/>
      <c r="N275" s="77">
        <v>0</v>
      </c>
      <c r="O275" s="78"/>
      <c r="P275" s="78"/>
      <c r="Q275" s="78"/>
      <c r="R275" s="71">
        <f t="shared" si="24"/>
        <v>187000</v>
      </c>
      <c r="S275" s="71"/>
      <c r="T275" s="71"/>
      <c r="U275" s="71"/>
      <c r="V275" s="71">
        <f t="shared" si="25"/>
        <v>133000</v>
      </c>
      <c r="W275" s="71"/>
      <c r="X275" s="71"/>
      <c r="Y275" s="72"/>
      <c r="Z275" s="60">
        <f t="shared" si="26"/>
        <v>-34430000</v>
      </c>
      <c r="AA275" s="60"/>
      <c r="AB275" s="60"/>
      <c r="AC275" s="60"/>
      <c r="AD275" s="60">
        <f t="shared" si="27"/>
        <v>0</v>
      </c>
      <c r="AE275" s="60"/>
      <c r="AF275" s="60"/>
      <c r="AG275" s="60"/>
      <c r="AH275" s="39"/>
      <c r="AI275" s="39"/>
      <c r="AJ275" s="38"/>
      <c r="AK275" s="38"/>
    </row>
    <row r="276" spans="1:37" x14ac:dyDescent="0.15">
      <c r="A276" s="38"/>
      <c r="B276" s="38">
        <v>213</v>
      </c>
      <c r="C276" s="87" t="str">
        <f t="shared" si="22"/>
        <v>17年9ヶ月 [87歳]</v>
      </c>
      <c r="D276" s="87"/>
      <c r="E276" s="87"/>
      <c r="F276" s="87"/>
      <c r="G276" s="87"/>
      <c r="H276" s="87"/>
      <c r="I276" s="87"/>
      <c r="J276" s="83">
        <f t="shared" si="23"/>
        <v>105000</v>
      </c>
      <c r="K276" s="83"/>
      <c r="L276" s="83"/>
      <c r="M276" s="83"/>
      <c r="N276" s="77">
        <v>0</v>
      </c>
      <c r="O276" s="78"/>
      <c r="P276" s="78"/>
      <c r="Q276" s="78"/>
      <c r="R276" s="71">
        <f t="shared" si="24"/>
        <v>187000</v>
      </c>
      <c r="S276" s="71"/>
      <c r="T276" s="71"/>
      <c r="U276" s="71"/>
      <c r="V276" s="71">
        <f t="shared" si="25"/>
        <v>133000</v>
      </c>
      <c r="W276" s="71"/>
      <c r="X276" s="71"/>
      <c r="Y276" s="72"/>
      <c r="Z276" s="60">
        <f t="shared" si="26"/>
        <v>-34645000</v>
      </c>
      <c r="AA276" s="60"/>
      <c r="AB276" s="60"/>
      <c r="AC276" s="60"/>
      <c r="AD276" s="60">
        <f t="shared" si="27"/>
        <v>0</v>
      </c>
      <c r="AE276" s="60"/>
      <c r="AF276" s="60"/>
      <c r="AG276" s="60"/>
      <c r="AH276" s="39"/>
      <c r="AI276" s="39"/>
      <c r="AJ276" s="38"/>
      <c r="AK276" s="38"/>
    </row>
    <row r="277" spans="1:37" x14ac:dyDescent="0.15">
      <c r="A277" s="38"/>
      <c r="B277" s="38">
        <v>214</v>
      </c>
      <c r="C277" s="87" t="str">
        <f t="shared" si="22"/>
        <v>17年10ヶ月 [87歳]</v>
      </c>
      <c r="D277" s="87"/>
      <c r="E277" s="87"/>
      <c r="F277" s="87"/>
      <c r="G277" s="87"/>
      <c r="H277" s="87"/>
      <c r="I277" s="87"/>
      <c r="J277" s="83">
        <f t="shared" si="23"/>
        <v>105000</v>
      </c>
      <c r="K277" s="83"/>
      <c r="L277" s="83"/>
      <c r="M277" s="83"/>
      <c r="N277" s="77">
        <v>0</v>
      </c>
      <c r="O277" s="78"/>
      <c r="P277" s="78"/>
      <c r="Q277" s="78"/>
      <c r="R277" s="71">
        <f t="shared" si="24"/>
        <v>187000</v>
      </c>
      <c r="S277" s="71"/>
      <c r="T277" s="71"/>
      <c r="U277" s="71"/>
      <c r="V277" s="71">
        <f t="shared" si="25"/>
        <v>133000</v>
      </c>
      <c r="W277" s="71"/>
      <c r="X277" s="71"/>
      <c r="Y277" s="72"/>
      <c r="Z277" s="60">
        <f t="shared" si="26"/>
        <v>-34860000</v>
      </c>
      <c r="AA277" s="60"/>
      <c r="AB277" s="60"/>
      <c r="AC277" s="60"/>
      <c r="AD277" s="60">
        <f t="shared" si="27"/>
        <v>0</v>
      </c>
      <c r="AE277" s="60"/>
      <c r="AF277" s="60"/>
      <c r="AG277" s="60"/>
      <c r="AH277" s="39"/>
      <c r="AI277" s="39"/>
      <c r="AJ277" s="38"/>
      <c r="AK277" s="38"/>
    </row>
    <row r="278" spans="1:37" x14ac:dyDescent="0.15">
      <c r="A278" s="38"/>
      <c r="B278" s="38">
        <v>215</v>
      </c>
      <c r="C278" s="88" t="str">
        <f t="shared" si="22"/>
        <v>17年11ヶ月 [87歳]</v>
      </c>
      <c r="D278" s="88"/>
      <c r="E278" s="88"/>
      <c r="F278" s="88"/>
      <c r="G278" s="88"/>
      <c r="H278" s="88"/>
      <c r="I278" s="88"/>
      <c r="J278" s="84">
        <f t="shared" si="23"/>
        <v>105000</v>
      </c>
      <c r="K278" s="84"/>
      <c r="L278" s="84"/>
      <c r="M278" s="84"/>
      <c r="N278" s="79">
        <v>0</v>
      </c>
      <c r="O278" s="80"/>
      <c r="P278" s="80"/>
      <c r="Q278" s="80"/>
      <c r="R278" s="65">
        <f t="shared" si="24"/>
        <v>187000</v>
      </c>
      <c r="S278" s="65"/>
      <c r="T278" s="65"/>
      <c r="U278" s="65"/>
      <c r="V278" s="65">
        <f t="shared" si="25"/>
        <v>133000</v>
      </c>
      <c r="W278" s="65"/>
      <c r="X278" s="65"/>
      <c r="Y278" s="66"/>
      <c r="Z278" s="61">
        <f t="shared" si="26"/>
        <v>-35075000</v>
      </c>
      <c r="AA278" s="61"/>
      <c r="AB278" s="61"/>
      <c r="AC278" s="61"/>
      <c r="AD278" s="61">
        <f t="shared" si="27"/>
        <v>0</v>
      </c>
      <c r="AE278" s="61"/>
      <c r="AF278" s="61"/>
      <c r="AG278" s="61"/>
      <c r="AH278" s="39"/>
      <c r="AI278" s="39"/>
      <c r="AJ278" s="38"/>
      <c r="AK278" s="38"/>
    </row>
    <row r="279" spans="1:37" x14ac:dyDescent="0.15">
      <c r="A279" s="38"/>
      <c r="B279" s="38">
        <v>216</v>
      </c>
      <c r="C279" s="91" t="str">
        <f t="shared" si="22"/>
        <v>18年0ヶ月 [88歳]</v>
      </c>
      <c r="D279" s="91"/>
      <c r="E279" s="91"/>
      <c r="F279" s="91"/>
      <c r="G279" s="91"/>
      <c r="H279" s="91"/>
      <c r="I279" s="91"/>
      <c r="J279" s="86">
        <f t="shared" si="23"/>
        <v>105000</v>
      </c>
      <c r="K279" s="86"/>
      <c r="L279" s="86"/>
      <c r="M279" s="86"/>
      <c r="N279" s="81">
        <v>0</v>
      </c>
      <c r="O279" s="82"/>
      <c r="P279" s="82"/>
      <c r="Q279" s="82"/>
      <c r="R279" s="73">
        <f t="shared" si="24"/>
        <v>187000</v>
      </c>
      <c r="S279" s="73"/>
      <c r="T279" s="73"/>
      <c r="U279" s="73"/>
      <c r="V279" s="73">
        <f t="shared" si="25"/>
        <v>133000</v>
      </c>
      <c r="W279" s="73"/>
      <c r="X279" s="73"/>
      <c r="Y279" s="74"/>
      <c r="Z279" s="62">
        <f t="shared" si="26"/>
        <v>-35290000</v>
      </c>
      <c r="AA279" s="62"/>
      <c r="AB279" s="62"/>
      <c r="AC279" s="62"/>
      <c r="AD279" s="62">
        <f t="shared" si="27"/>
        <v>0</v>
      </c>
      <c r="AE279" s="62"/>
      <c r="AF279" s="62"/>
      <c r="AG279" s="62"/>
      <c r="AH279" s="39"/>
      <c r="AI279" s="39"/>
      <c r="AJ279" s="38"/>
      <c r="AK279" s="38"/>
    </row>
    <row r="280" spans="1:37" x14ac:dyDescent="0.15">
      <c r="A280" s="38"/>
      <c r="B280" s="38">
        <v>217</v>
      </c>
      <c r="C280" s="87" t="str">
        <f t="shared" si="22"/>
        <v>18年1ヶ月 [88歳]</v>
      </c>
      <c r="D280" s="87"/>
      <c r="E280" s="87"/>
      <c r="F280" s="87"/>
      <c r="G280" s="87"/>
      <c r="H280" s="87"/>
      <c r="I280" s="87"/>
      <c r="J280" s="83">
        <f t="shared" si="23"/>
        <v>105000</v>
      </c>
      <c r="K280" s="83"/>
      <c r="L280" s="83"/>
      <c r="M280" s="83"/>
      <c r="N280" s="77">
        <v>0</v>
      </c>
      <c r="O280" s="78"/>
      <c r="P280" s="78"/>
      <c r="Q280" s="78"/>
      <c r="R280" s="71">
        <f t="shared" si="24"/>
        <v>187000</v>
      </c>
      <c r="S280" s="71"/>
      <c r="T280" s="71"/>
      <c r="U280" s="71"/>
      <c r="V280" s="71">
        <f t="shared" si="25"/>
        <v>133000</v>
      </c>
      <c r="W280" s="71"/>
      <c r="X280" s="71"/>
      <c r="Y280" s="72"/>
      <c r="Z280" s="60">
        <f t="shared" si="26"/>
        <v>-35505000</v>
      </c>
      <c r="AA280" s="60"/>
      <c r="AB280" s="60"/>
      <c r="AC280" s="60"/>
      <c r="AD280" s="60">
        <f t="shared" si="27"/>
        <v>0</v>
      </c>
      <c r="AE280" s="60"/>
      <c r="AF280" s="60"/>
      <c r="AG280" s="60"/>
      <c r="AH280" s="39"/>
      <c r="AI280" s="39"/>
      <c r="AJ280" s="38"/>
      <c r="AK280" s="38"/>
    </row>
    <row r="281" spans="1:37" x14ac:dyDescent="0.15">
      <c r="A281" s="38"/>
      <c r="B281" s="38">
        <v>218</v>
      </c>
      <c r="C281" s="87" t="str">
        <f t="shared" si="22"/>
        <v>18年2ヶ月 [88歳]</v>
      </c>
      <c r="D281" s="87"/>
      <c r="E281" s="87"/>
      <c r="F281" s="87"/>
      <c r="G281" s="87"/>
      <c r="H281" s="87"/>
      <c r="I281" s="87"/>
      <c r="J281" s="83">
        <f t="shared" si="23"/>
        <v>105000</v>
      </c>
      <c r="K281" s="83"/>
      <c r="L281" s="83"/>
      <c r="M281" s="83"/>
      <c r="N281" s="77">
        <v>0</v>
      </c>
      <c r="O281" s="78"/>
      <c r="P281" s="78"/>
      <c r="Q281" s="78"/>
      <c r="R281" s="71">
        <f t="shared" si="24"/>
        <v>187000</v>
      </c>
      <c r="S281" s="71"/>
      <c r="T281" s="71"/>
      <c r="U281" s="71"/>
      <c r="V281" s="71">
        <f t="shared" si="25"/>
        <v>133000</v>
      </c>
      <c r="W281" s="71"/>
      <c r="X281" s="71"/>
      <c r="Y281" s="72"/>
      <c r="Z281" s="60">
        <f t="shared" si="26"/>
        <v>-35720000</v>
      </c>
      <c r="AA281" s="60"/>
      <c r="AB281" s="60"/>
      <c r="AC281" s="60"/>
      <c r="AD281" s="60">
        <f t="shared" si="27"/>
        <v>0</v>
      </c>
      <c r="AE281" s="60"/>
      <c r="AF281" s="60"/>
      <c r="AG281" s="60"/>
      <c r="AH281" s="39"/>
      <c r="AI281" s="39"/>
      <c r="AJ281" s="38"/>
      <c r="AK281" s="38"/>
    </row>
    <row r="282" spans="1:37" x14ac:dyDescent="0.15">
      <c r="A282" s="38"/>
      <c r="B282" s="38">
        <v>219</v>
      </c>
      <c r="C282" s="87" t="str">
        <f t="shared" si="22"/>
        <v>18年3ヶ月 [88歳]</v>
      </c>
      <c r="D282" s="87"/>
      <c r="E282" s="87"/>
      <c r="F282" s="87"/>
      <c r="G282" s="87"/>
      <c r="H282" s="87"/>
      <c r="I282" s="87"/>
      <c r="J282" s="83">
        <f t="shared" si="23"/>
        <v>105000</v>
      </c>
      <c r="K282" s="83"/>
      <c r="L282" s="83"/>
      <c r="M282" s="83"/>
      <c r="N282" s="77">
        <v>0</v>
      </c>
      <c r="O282" s="78"/>
      <c r="P282" s="78"/>
      <c r="Q282" s="78"/>
      <c r="R282" s="71">
        <f t="shared" si="24"/>
        <v>187000</v>
      </c>
      <c r="S282" s="71"/>
      <c r="T282" s="71"/>
      <c r="U282" s="71"/>
      <c r="V282" s="71">
        <f t="shared" si="25"/>
        <v>133000</v>
      </c>
      <c r="W282" s="71"/>
      <c r="X282" s="71"/>
      <c r="Y282" s="72"/>
      <c r="Z282" s="60">
        <f t="shared" si="26"/>
        <v>-35935000</v>
      </c>
      <c r="AA282" s="60"/>
      <c r="AB282" s="60"/>
      <c r="AC282" s="60"/>
      <c r="AD282" s="60">
        <f t="shared" si="27"/>
        <v>0</v>
      </c>
      <c r="AE282" s="60"/>
      <c r="AF282" s="60"/>
      <c r="AG282" s="60"/>
      <c r="AH282" s="39"/>
      <c r="AI282" s="39"/>
      <c r="AJ282" s="38"/>
      <c r="AK282" s="38"/>
    </row>
    <row r="283" spans="1:37" x14ac:dyDescent="0.15">
      <c r="A283" s="38"/>
      <c r="B283" s="38">
        <v>220</v>
      </c>
      <c r="C283" s="87" t="str">
        <f t="shared" si="22"/>
        <v>18年4ヶ月 [88歳]</v>
      </c>
      <c r="D283" s="87"/>
      <c r="E283" s="87"/>
      <c r="F283" s="87"/>
      <c r="G283" s="87"/>
      <c r="H283" s="87"/>
      <c r="I283" s="87"/>
      <c r="J283" s="83">
        <f t="shared" si="23"/>
        <v>105000</v>
      </c>
      <c r="K283" s="83"/>
      <c r="L283" s="83"/>
      <c r="M283" s="83"/>
      <c r="N283" s="77">
        <v>0</v>
      </c>
      <c r="O283" s="78"/>
      <c r="P283" s="78"/>
      <c r="Q283" s="78"/>
      <c r="R283" s="71">
        <f t="shared" si="24"/>
        <v>187000</v>
      </c>
      <c r="S283" s="71"/>
      <c r="T283" s="71"/>
      <c r="U283" s="71"/>
      <c r="V283" s="71">
        <f t="shared" si="25"/>
        <v>133000</v>
      </c>
      <c r="W283" s="71"/>
      <c r="X283" s="71"/>
      <c r="Y283" s="72"/>
      <c r="Z283" s="60">
        <f t="shared" si="26"/>
        <v>-36150000</v>
      </c>
      <c r="AA283" s="60"/>
      <c r="AB283" s="60"/>
      <c r="AC283" s="60"/>
      <c r="AD283" s="60">
        <f t="shared" si="27"/>
        <v>0</v>
      </c>
      <c r="AE283" s="60"/>
      <c r="AF283" s="60"/>
      <c r="AG283" s="60"/>
      <c r="AH283" s="39"/>
      <c r="AI283" s="39"/>
      <c r="AJ283" s="38"/>
      <c r="AK283" s="38"/>
    </row>
    <row r="284" spans="1:37" x14ac:dyDescent="0.15">
      <c r="A284" s="38"/>
      <c r="B284" s="38">
        <v>221</v>
      </c>
      <c r="C284" s="87" t="str">
        <f t="shared" si="22"/>
        <v>18年5ヶ月 [88歳]</v>
      </c>
      <c r="D284" s="87"/>
      <c r="E284" s="87"/>
      <c r="F284" s="87"/>
      <c r="G284" s="87"/>
      <c r="H284" s="87"/>
      <c r="I284" s="87"/>
      <c r="J284" s="83">
        <f t="shared" si="23"/>
        <v>105000</v>
      </c>
      <c r="K284" s="83"/>
      <c r="L284" s="83"/>
      <c r="M284" s="83"/>
      <c r="N284" s="77">
        <v>0</v>
      </c>
      <c r="O284" s="78"/>
      <c r="P284" s="78"/>
      <c r="Q284" s="78"/>
      <c r="R284" s="71">
        <f t="shared" si="24"/>
        <v>187000</v>
      </c>
      <c r="S284" s="71"/>
      <c r="T284" s="71"/>
      <c r="U284" s="71"/>
      <c r="V284" s="71">
        <f t="shared" si="25"/>
        <v>133000</v>
      </c>
      <c r="W284" s="71"/>
      <c r="X284" s="71"/>
      <c r="Y284" s="72"/>
      <c r="Z284" s="60">
        <f t="shared" si="26"/>
        <v>-36365000</v>
      </c>
      <c r="AA284" s="60"/>
      <c r="AB284" s="60"/>
      <c r="AC284" s="60"/>
      <c r="AD284" s="60">
        <f t="shared" si="27"/>
        <v>0</v>
      </c>
      <c r="AE284" s="60"/>
      <c r="AF284" s="60"/>
      <c r="AG284" s="60"/>
      <c r="AH284" s="39"/>
      <c r="AI284" s="39"/>
      <c r="AJ284" s="38"/>
      <c r="AK284" s="38"/>
    </row>
    <row r="285" spans="1:37" x14ac:dyDescent="0.15">
      <c r="A285" s="38"/>
      <c r="B285" s="38">
        <v>222</v>
      </c>
      <c r="C285" s="87" t="str">
        <f t="shared" si="22"/>
        <v>18年6ヶ月 [88歳]</v>
      </c>
      <c r="D285" s="87"/>
      <c r="E285" s="87"/>
      <c r="F285" s="87"/>
      <c r="G285" s="87"/>
      <c r="H285" s="87"/>
      <c r="I285" s="87"/>
      <c r="J285" s="83">
        <f t="shared" si="23"/>
        <v>105000</v>
      </c>
      <c r="K285" s="83"/>
      <c r="L285" s="83"/>
      <c r="M285" s="83"/>
      <c r="N285" s="77">
        <v>0</v>
      </c>
      <c r="O285" s="78"/>
      <c r="P285" s="78"/>
      <c r="Q285" s="78"/>
      <c r="R285" s="71">
        <f t="shared" si="24"/>
        <v>187000</v>
      </c>
      <c r="S285" s="71"/>
      <c r="T285" s="71"/>
      <c r="U285" s="71"/>
      <c r="V285" s="71">
        <f t="shared" si="25"/>
        <v>133000</v>
      </c>
      <c r="W285" s="71"/>
      <c r="X285" s="71"/>
      <c r="Y285" s="72"/>
      <c r="Z285" s="60">
        <f t="shared" si="26"/>
        <v>-36580000</v>
      </c>
      <c r="AA285" s="60"/>
      <c r="AB285" s="60"/>
      <c r="AC285" s="60"/>
      <c r="AD285" s="60">
        <f t="shared" si="27"/>
        <v>0</v>
      </c>
      <c r="AE285" s="60"/>
      <c r="AF285" s="60"/>
      <c r="AG285" s="60"/>
      <c r="AH285" s="39"/>
      <c r="AI285" s="39"/>
      <c r="AJ285" s="38"/>
      <c r="AK285" s="38"/>
    </row>
    <row r="286" spans="1:37" x14ac:dyDescent="0.15">
      <c r="A286" s="38"/>
      <c r="B286" s="38">
        <v>223</v>
      </c>
      <c r="C286" s="87" t="str">
        <f t="shared" si="22"/>
        <v>18年7ヶ月 [88歳]</v>
      </c>
      <c r="D286" s="87"/>
      <c r="E286" s="87"/>
      <c r="F286" s="87"/>
      <c r="G286" s="87"/>
      <c r="H286" s="87"/>
      <c r="I286" s="87"/>
      <c r="J286" s="83">
        <f t="shared" si="23"/>
        <v>105000</v>
      </c>
      <c r="K286" s="83"/>
      <c r="L286" s="83"/>
      <c r="M286" s="83"/>
      <c r="N286" s="77">
        <v>0</v>
      </c>
      <c r="O286" s="78"/>
      <c r="P286" s="78"/>
      <c r="Q286" s="78"/>
      <c r="R286" s="71">
        <f t="shared" si="24"/>
        <v>187000</v>
      </c>
      <c r="S286" s="71"/>
      <c r="T286" s="71"/>
      <c r="U286" s="71"/>
      <c r="V286" s="71">
        <f t="shared" si="25"/>
        <v>133000</v>
      </c>
      <c r="W286" s="71"/>
      <c r="X286" s="71"/>
      <c r="Y286" s="72"/>
      <c r="Z286" s="60">
        <f t="shared" si="26"/>
        <v>-36795000</v>
      </c>
      <c r="AA286" s="60"/>
      <c r="AB286" s="60"/>
      <c r="AC286" s="60"/>
      <c r="AD286" s="60">
        <f t="shared" si="27"/>
        <v>0</v>
      </c>
      <c r="AE286" s="60"/>
      <c r="AF286" s="60"/>
      <c r="AG286" s="60"/>
      <c r="AH286" s="39"/>
      <c r="AI286" s="39"/>
      <c r="AJ286" s="38"/>
      <c r="AK286" s="38"/>
    </row>
    <row r="287" spans="1:37" x14ac:dyDescent="0.15">
      <c r="A287" s="38"/>
      <c r="B287" s="38">
        <v>224</v>
      </c>
      <c r="C287" s="87" t="str">
        <f t="shared" si="22"/>
        <v>18年8ヶ月 [88歳]</v>
      </c>
      <c r="D287" s="87"/>
      <c r="E287" s="87"/>
      <c r="F287" s="87"/>
      <c r="G287" s="87"/>
      <c r="H287" s="87"/>
      <c r="I287" s="87"/>
      <c r="J287" s="83">
        <f t="shared" si="23"/>
        <v>105000</v>
      </c>
      <c r="K287" s="83"/>
      <c r="L287" s="83"/>
      <c r="M287" s="83"/>
      <c r="N287" s="77">
        <v>0</v>
      </c>
      <c r="O287" s="78"/>
      <c r="P287" s="78"/>
      <c r="Q287" s="78"/>
      <c r="R287" s="71">
        <f t="shared" si="24"/>
        <v>187000</v>
      </c>
      <c r="S287" s="71"/>
      <c r="T287" s="71"/>
      <c r="U287" s="71"/>
      <c r="V287" s="71">
        <f t="shared" si="25"/>
        <v>133000</v>
      </c>
      <c r="W287" s="71"/>
      <c r="X287" s="71"/>
      <c r="Y287" s="72"/>
      <c r="Z287" s="60">
        <f t="shared" si="26"/>
        <v>-37010000</v>
      </c>
      <c r="AA287" s="60"/>
      <c r="AB287" s="60"/>
      <c r="AC287" s="60"/>
      <c r="AD287" s="60">
        <f t="shared" si="27"/>
        <v>0</v>
      </c>
      <c r="AE287" s="60"/>
      <c r="AF287" s="60"/>
      <c r="AG287" s="60"/>
      <c r="AH287" s="39"/>
      <c r="AI287" s="39"/>
      <c r="AJ287" s="38"/>
      <c r="AK287" s="38"/>
    </row>
    <row r="288" spans="1:37" x14ac:dyDescent="0.15">
      <c r="A288" s="38"/>
      <c r="B288" s="38">
        <v>225</v>
      </c>
      <c r="C288" s="87" t="str">
        <f t="shared" si="22"/>
        <v>18年9ヶ月 [88歳]</v>
      </c>
      <c r="D288" s="87"/>
      <c r="E288" s="87"/>
      <c r="F288" s="87"/>
      <c r="G288" s="87"/>
      <c r="H288" s="87"/>
      <c r="I288" s="87"/>
      <c r="J288" s="83">
        <f t="shared" si="23"/>
        <v>105000</v>
      </c>
      <c r="K288" s="83"/>
      <c r="L288" s="83"/>
      <c r="M288" s="83"/>
      <c r="N288" s="77">
        <v>0</v>
      </c>
      <c r="O288" s="78"/>
      <c r="P288" s="78"/>
      <c r="Q288" s="78"/>
      <c r="R288" s="71">
        <f t="shared" si="24"/>
        <v>187000</v>
      </c>
      <c r="S288" s="71"/>
      <c r="T288" s="71"/>
      <c r="U288" s="71"/>
      <c r="V288" s="71">
        <f t="shared" si="25"/>
        <v>133000</v>
      </c>
      <c r="W288" s="71"/>
      <c r="X288" s="71"/>
      <c r="Y288" s="72"/>
      <c r="Z288" s="60">
        <f t="shared" si="26"/>
        <v>-37225000</v>
      </c>
      <c r="AA288" s="60"/>
      <c r="AB288" s="60"/>
      <c r="AC288" s="60"/>
      <c r="AD288" s="60">
        <f t="shared" si="27"/>
        <v>0</v>
      </c>
      <c r="AE288" s="60"/>
      <c r="AF288" s="60"/>
      <c r="AG288" s="60"/>
      <c r="AH288" s="39"/>
      <c r="AI288" s="39"/>
      <c r="AJ288" s="38"/>
      <c r="AK288" s="38"/>
    </row>
    <row r="289" spans="1:37" x14ac:dyDescent="0.15">
      <c r="A289" s="38"/>
      <c r="B289" s="38">
        <v>226</v>
      </c>
      <c r="C289" s="87" t="str">
        <f t="shared" si="22"/>
        <v>18年10ヶ月 [88歳]</v>
      </c>
      <c r="D289" s="87"/>
      <c r="E289" s="87"/>
      <c r="F289" s="87"/>
      <c r="G289" s="87"/>
      <c r="H289" s="87"/>
      <c r="I289" s="87"/>
      <c r="J289" s="83">
        <f t="shared" si="23"/>
        <v>105000</v>
      </c>
      <c r="K289" s="83"/>
      <c r="L289" s="83"/>
      <c r="M289" s="83"/>
      <c r="N289" s="77">
        <v>0</v>
      </c>
      <c r="O289" s="78"/>
      <c r="P289" s="78"/>
      <c r="Q289" s="78"/>
      <c r="R289" s="71">
        <f t="shared" si="24"/>
        <v>187000</v>
      </c>
      <c r="S289" s="71"/>
      <c r="T289" s="71"/>
      <c r="U289" s="71"/>
      <c r="V289" s="71">
        <f t="shared" si="25"/>
        <v>133000</v>
      </c>
      <c r="W289" s="71"/>
      <c r="X289" s="71"/>
      <c r="Y289" s="72"/>
      <c r="Z289" s="60">
        <f t="shared" si="26"/>
        <v>-37440000</v>
      </c>
      <c r="AA289" s="60"/>
      <c r="AB289" s="60"/>
      <c r="AC289" s="60"/>
      <c r="AD289" s="60">
        <f t="shared" si="27"/>
        <v>0</v>
      </c>
      <c r="AE289" s="60"/>
      <c r="AF289" s="60"/>
      <c r="AG289" s="60"/>
      <c r="AH289" s="39"/>
      <c r="AI289" s="39"/>
      <c r="AJ289" s="38"/>
      <c r="AK289" s="38"/>
    </row>
    <row r="290" spans="1:37" x14ac:dyDescent="0.15">
      <c r="A290" s="38"/>
      <c r="B290" s="38">
        <v>227</v>
      </c>
      <c r="C290" s="88" t="str">
        <f t="shared" si="22"/>
        <v>18年11ヶ月 [88歳]</v>
      </c>
      <c r="D290" s="88"/>
      <c r="E290" s="88"/>
      <c r="F290" s="88"/>
      <c r="G290" s="88"/>
      <c r="H290" s="88"/>
      <c r="I290" s="88"/>
      <c r="J290" s="84">
        <f t="shared" si="23"/>
        <v>105000</v>
      </c>
      <c r="K290" s="84"/>
      <c r="L290" s="84"/>
      <c r="M290" s="84"/>
      <c r="N290" s="79">
        <v>0</v>
      </c>
      <c r="O290" s="80"/>
      <c r="P290" s="80"/>
      <c r="Q290" s="80"/>
      <c r="R290" s="65">
        <f t="shared" si="24"/>
        <v>187000</v>
      </c>
      <c r="S290" s="65"/>
      <c r="T290" s="65"/>
      <c r="U290" s="65"/>
      <c r="V290" s="65">
        <f t="shared" si="25"/>
        <v>133000</v>
      </c>
      <c r="W290" s="65"/>
      <c r="X290" s="65"/>
      <c r="Y290" s="66"/>
      <c r="Z290" s="61">
        <f t="shared" si="26"/>
        <v>-37655000</v>
      </c>
      <c r="AA290" s="61"/>
      <c r="AB290" s="61"/>
      <c r="AC290" s="61"/>
      <c r="AD290" s="61">
        <f t="shared" si="27"/>
        <v>0</v>
      </c>
      <c r="AE290" s="61"/>
      <c r="AF290" s="61"/>
      <c r="AG290" s="61"/>
      <c r="AH290" s="39"/>
      <c r="AI290" s="39"/>
      <c r="AJ290" s="38"/>
      <c r="AK290" s="38"/>
    </row>
    <row r="291" spans="1:37" x14ac:dyDescent="0.15">
      <c r="A291" s="38"/>
      <c r="B291" s="38">
        <v>228</v>
      </c>
      <c r="C291" s="91" t="str">
        <f t="shared" si="22"/>
        <v>19年0ヶ月 [89歳]</v>
      </c>
      <c r="D291" s="91"/>
      <c r="E291" s="91"/>
      <c r="F291" s="91"/>
      <c r="G291" s="91"/>
      <c r="H291" s="91"/>
      <c r="I291" s="91"/>
      <c r="J291" s="86">
        <f t="shared" si="23"/>
        <v>105000</v>
      </c>
      <c r="K291" s="86"/>
      <c r="L291" s="86"/>
      <c r="M291" s="86"/>
      <c r="N291" s="81">
        <v>0</v>
      </c>
      <c r="O291" s="82"/>
      <c r="P291" s="82"/>
      <c r="Q291" s="82"/>
      <c r="R291" s="73">
        <f t="shared" si="24"/>
        <v>187000</v>
      </c>
      <c r="S291" s="73"/>
      <c r="T291" s="73"/>
      <c r="U291" s="73"/>
      <c r="V291" s="73">
        <f t="shared" si="25"/>
        <v>133000</v>
      </c>
      <c r="W291" s="73"/>
      <c r="X291" s="73"/>
      <c r="Y291" s="74"/>
      <c r="Z291" s="62">
        <f t="shared" si="26"/>
        <v>-37870000</v>
      </c>
      <c r="AA291" s="62"/>
      <c r="AB291" s="62"/>
      <c r="AC291" s="62"/>
      <c r="AD291" s="62">
        <f t="shared" si="27"/>
        <v>0</v>
      </c>
      <c r="AE291" s="62"/>
      <c r="AF291" s="62"/>
      <c r="AG291" s="62"/>
      <c r="AH291" s="39"/>
      <c r="AI291" s="39"/>
      <c r="AJ291" s="38"/>
      <c r="AK291" s="38"/>
    </row>
    <row r="292" spans="1:37" x14ac:dyDescent="0.15">
      <c r="A292" s="38"/>
      <c r="B292" s="38">
        <v>229</v>
      </c>
      <c r="C292" s="87" t="str">
        <f t="shared" si="22"/>
        <v>19年1ヶ月 [89歳]</v>
      </c>
      <c r="D292" s="87"/>
      <c r="E292" s="87"/>
      <c r="F292" s="87"/>
      <c r="G292" s="87"/>
      <c r="H292" s="87"/>
      <c r="I292" s="87"/>
      <c r="J292" s="83">
        <f t="shared" si="23"/>
        <v>105000</v>
      </c>
      <c r="K292" s="83"/>
      <c r="L292" s="83"/>
      <c r="M292" s="83"/>
      <c r="N292" s="77">
        <v>0</v>
      </c>
      <c r="O292" s="78"/>
      <c r="P292" s="78"/>
      <c r="Q292" s="78"/>
      <c r="R292" s="71">
        <f t="shared" si="24"/>
        <v>187000</v>
      </c>
      <c r="S292" s="71"/>
      <c r="T292" s="71"/>
      <c r="U292" s="71"/>
      <c r="V292" s="71">
        <f t="shared" si="25"/>
        <v>133000</v>
      </c>
      <c r="W292" s="71"/>
      <c r="X292" s="71"/>
      <c r="Y292" s="72"/>
      <c r="Z292" s="60">
        <f t="shared" si="26"/>
        <v>-38085000</v>
      </c>
      <c r="AA292" s="60"/>
      <c r="AB292" s="60"/>
      <c r="AC292" s="60"/>
      <c r="AD292" s="60">
        <f t="shared" si="27"/>
        <v>0</v>
      </c>
      <c r="AE292" s="60"/>
      <c r="AF292" s="60"/>
      <c r="AG292" s="60"/>
      <c r="AH292" s="39"/>
      <c r="AI292" s="39"/>
      <c r="AJ292" s="38"/>
      <c r="AK292" s="38"/>
    </row>
    <row r="293" spans="1:37" x14ac:dyDescent="0.15">
      <c r="A293" s="38"/>
      <c r="B293" s="38">
        <v>230</v>
      </c>
      <c r="C293" s="87" t="str">
        <f t="shared" si="22"/>
        <v>19年2ヶ月 [89歳]</v>
      </c>
      <c r="D293" s="87"/>
      <c r="E293" s="87"/>
      <c r="F293" s="87"/>
      <c r="G293" s="87"/>
      <c r="H293" s="87"/>
      <c r="I293" s="87"/>
      <c r="J293" s="83">
        <f t="shared" si="23"/>
        <v>105000</v>
      </c>
      <c r="K293" s="83"/>
      <c r="L293" s="83"/>
      <c r="M293" s="83"/>
      <c r="N293" s="77">
        <v>0</v>
      </c>
      <c r="O293" s="78"/>
      <c r="P293" s="78"/>
      <c r="Q293" s="78"/>
      <c r="R293" s="71">
        <f t="shared" si="24"/>
        <v>187000</v>
      </c>
      <c r="S293" s="71"/>
      <c r="T293" s="71"/>
      <c r="U293" s="71"/>
      <c r="V293" s="71">
        <f t="shared" si="25"/>
        <v>133000</v>
      </c>
      <c r="W293" s="71"/>
      <c r="X293" s="71"/>
      <c r="Y293" s="72"/>
      <c r="Z293" s="60">
        <f t="shared" si="26"/>
        <v>-38300000</v>
      </c>
      <c r="AA293" s="60"/>
      <c r="AB293" s="60"/>
      <c r="AC293" s="60"/>
      <c r="AD293" s="60">
        <f t="shared" si="27"/>
        <v>0</v>
      </c>
      <c r="AE293" s="60"/>
      <c r="AF293" s="60"/>
      <c r="AG293" s="60"/>
      <c r="AH293" s="39"/>
      <c r="AI293" s="39"/>
      <c r="AJ293" s="38"/>
      <c r="AK293" s="38"/>
    </row>
    <row r="294" spans="1:37" x14ac:dyDescent="0.15">
      <c r="A294" s="38"/>
      <c r="B294" s="38">
        <v>231</v>
      </c>
      <c r="C294" s="87" t="str">
        <f t="shared" si="22"/>
        <v>19年3ヶ月 [89歳]</v>
      </c>
      <c r="D294" s="87"/>
      <c r="E294" s="87"/>
      <c r="F294" s="87"/>
      <c r="G294" s="87"/>
      <c r="H294" s="87"/>
      <c r="I294" s="87"/>
      <c r="J294" s="83">
        <f t="shared" si="23"/>
        <v>105000</v>
      </c>
      <c r="K294" s="83"/>
      <c r="L294" s="83"/>
      <c r="M294" s="83"/>
      <c r="N294" s="77">
        <v>0</v>
      </c>
      <c r="O294" s="78"/>
      <c r="P294" s="78"/>
      <c r="Q294" s="78"/>
      <c r="R294" s="71">
        <f t="shared" si="24"/>
        <v>187000</v>
      </c>
      <c r="S294" s="71"/>
      <c r="T294" s="71"/>
      <c r="U294" s="71"/>
      <c r="V294" s="71">
        <f t="shared" si="25"/>
        <v>133000</v>
      </c>
      <c r="W294" s="71"/>
      <c r="X294" s="71"/>
      <c r="Y294" s="72"/>
      <c r="Z294" s="60">
        <f t="shared" si="26"/>
        <v>-38515000</v>
      </c>
      <c r="AA294" s="60"/>
      <c r="AB294" s="60"/>
      <c r="AC294" s="60"/>
      <c r="AD294" s="60">
        <f t="shared" si="27"/>
        <v>0</v>
      </c>
      <c r="AE294" s="60"/>
      <c r="AF294" s="60"/>
      <c r="AG294" s="60"/>
      <c r="AH294" s="39"/>
      <c r="AI294" s="39"/>
      <c r="AJ294" s="38"/>
      <c r="AK294" s="38"/>
    </row>
    <row r="295" spans="1:37" x14ac:dyDescent="0.15">
      <c r="A295" s="38"/>
      <c r="B295" s="38">
        <v>232</v>
      </c>
      <c r="C295" s="87" t="str">
        <f t="shared" si="22"/>
        <v>19年4ヶ月 [89歳]</v>
      </c>
      <c r="D295" s="87"/>
      <c r="E295" s="87"/>
      <c r="F295" s="87"/>
      <c r="G295" s="87"/>
      <c r="H295" s="87"/>
      <c r="I295" s="87"/>
      <c r="J295" s="83">
        <f t="shared" si="23"/>
        <v>105000</v>
      </c>
      <c r="K295" s="83"/>
      <c r="L295" s="83"/>
      <c r="M295" s="83"/>
      <c r="N295" s="77">
        <v>0</v>
      </c>
      <c r="O295" s="78"/>
      <c r="P295" s="78"/>
      <c r="Q295" s="78"/>
      <c r="R295" s="71">
        <f t="shared" si="24"/>
        <v>187000</v>
      </c>
      <c r="S295" s="71"/>
      <c r="T295" s="71"/>
      <c r="U295" s="71"/>
      <c r="V295" s="71">
        <f t="shared" si="25"/>
        <v>133000</v>
      </c>
      <c r="W295" s="71"/>
      <c r="X295" s="71"/>
      <c r="Y295" s="72"/>
      <c r="Z295" s="60">
        <f t="shared" si="26"/>
        <v>-38730000</v>
      </c>
      <c r="AA295" s="60"/>
      <c r="AB295" s="60"/>
      <c r="AC295" s="60"/>
      <c r="AD295" s="60">
        <f t="shared" si="27"/>
        <v>0</v>
      </c>
      <c r="AE295" s="60"/>
      <c r="AF295" s="60"/>
      <c r="AG295" s="60"/>
      <c r="AH295" s="39"/>
      <c r="AI295" s="39"/>
      <c r="AJ295" s="38"/>
      <c r="AK295" s="38"/>
    </row>
    <row r="296" spans="1:37" x14ac:dyDescent="0.15">
      <c r="A296" s="38"/>
      <c r="B296" s="38">
        <v>233</v>
      </c>
      <c r="C296" s="87" t="str">
        <f t="shared" si="22"/>
        <v>19年5ヶ月 [89歳]</v>
      </c>
      <c r="D296" s="87"/>
      <c r="E296" s="87"/>
      <c r="F296" s="87"/>
      <c r="G296" s="87"/>
      <c r="H296" s="87"/>
      <c r="I296" s="87"/>
      <c r="J296" s="83">
        <f t="shared" si="23"/>
        <v>105000</v>
      </c>
      <c r="K296" s="83"/>
      <c r="L296" s="83"/>
      <c r="M296" s="83"/>
      <c r="N296" s="77">
        <v>0</v>
      </c>
      <c r="O296" s="78"/>
      <c r="P296" s="78"/>
      <c r="Q296" s="78"/>
      <c r="R296" s="71">
        <f t="shared" si="24"/>
        <v>187000</v>
      </c>
      <c r="S296" s="71"/>
      <c r="T296" s="71"/>
      <c r="U296" s="71"/>
      <c r="V296" s="71">
        <f t="shared" si="25"/>
        <v>133000</v>
      </c>
      <c r="W296" s="71"/>
      <c r="X296" s="71"/>
      <c r="Y296" s="72"/>
      <c r="Z296" s="60">
        <f t="shared" si="26"/>
        <v>-38945000</v>
      </c>
      <c r="AA296" s="60"/>
      <c r="AB296" s="60"/>
      <c r="AC296" s="60"/>
      <c r="AD296" s="60">
        <f t="shared" si="27"/>
        <v>0</v>
      </c>
      <c r="AE296" s="60"/>
      <c r="AF296" s="60"/>
      <c r="AG296" s="60"/>
      <c r="AH296" s="39"/>
      <c r="AI296" s="39"/>
      <c r="AJ296" s="38"/>
      <c r="AK296" s="38"/>
    </row>
    <row r="297" spans="1:37" x14ac:dyDescent="0.15">
      <c r="A297" s="38"/>
      <c r="B297" s="38">
        <v>234</v>
      </c>
      <c r="C297" s="87" t="str">
        <f t="shared" si="22"/>
        <v>19年6ヶ月 [89歳]</v>
      </c>
      <c r="D297" s="87"/>
      <c r="E297" s="87"/>
      <c r="F297" s="87"/>
      <c r="G297" s="87"/>
      <c r="H297" s="87"/>
      <c r="I297" s="87"/>
      <c r="J297" s="83">
        <f t="shared" si="23"/>
        <v>105000</v>
      </c>
      <c r="K297" s="83"/>
      <c r="L297" s="83"/>
      <c r="M297" s="83"/>
      <c r="N297" s="77">
        <v>0</v>
      </c>
      <c r="O297" s="78"/>
      <c r="P297" s="78"/>
      <c r="Q297" s="78"/>
      <c r="R297" s="71">
        <f t="shared" si="24"/>
        <v>187000</v>
      </c>
      <c r="S297" s="71"/>
      <c r="T297" s="71"/>
      <c r="U297" s="71"/>
      <c r="V297" s="71">
        <f t="shared" si="25"/>
        <v>133000</v>
      </c>
      <c r="W297" s="71"/>
      <c r="X297" s="71"/>
      <c r="Y297" s="72"/>
      <c r="Z297" s="60">
        <f t="shared" si="26"/>
        <v>-39160000</v>
      </c>
      <c r="AA297" s="60"/>
      <c r="AB297" s="60"/>
      <c r="AC297" s="60"/>
      <c r="AD297" s="60">
        <f t="shared" si="27"/>
        <v>0</v>
      </c>
      <c r="AE297" s="60"/>
      <c r="AF297" s="60"/>
      <c r="AG297" s="60"/>
      <c r="AH297" s="39"/>
      <c r="AI297" s="39"/>
      <c r="AJ297" s="38"/>
      <c r="AK297" s="38"/>
    </row>
    <row r="298" spans="1:37" x14ac:dyDescent="0.15">
      <c r="A298" s="38"/>
      <c r="B298" s="38">
        <v>235</v>
      </c>
      <c r="C298" s="87" t="str">
        <f t="shared" si="22"/>
        <v>19年7ヶ月 [89歳]</v>
      </c>
      <c r="D298" s="87"/>
      <c r="E298" s="87"/>
      <c r="F298" s="87"/>
      <c r="G298" s="87"/>
      <c r="H298" s="87"/>
      <c r="I298" s="87"/>
      <c r="J298" s="83">
        <f t="shared" si="23"/>
        <v>105000</v>
      </c>
      <c r="K298" s="83"/>
      <c r="L298" s="83"/>
      <c r="M298" s="83"/>
      <c r="N298" s="77">
        <v>0</v>
      </c>
      <c r="O298" s="78"/>
      <c r="P298" s="78"/>
      <c r="Q298" s="78"/>
      <c r="R298" s="71">
        <f t="shared" si="24"/>
        <v>187000</v>
      </c>
      <c r="S298" s="71"/>
      <c r="T298" s="71"/>
      <c r="U298" s="71"/>
      <c r="V298" s="71">
        <f t="shared" si="25"/>
        <v>133000</v>
      </c>
      <c r="W298" s="71"/>
      <c r="X298" s="71"/>
      <c r="Y298" s="72"/>
      <c r="Z298" s="60">
        <f t="shared" si="26"/>
        <v>-39375000</v>
      </c>
      <c r="AA298" s="60"/>
      <c r="AB298" s="60"/>
      <c r="AC298" s="60"/>
      <c r="AD298" s="60">
        <f t="shared" si="27"/>
        <v>0</v>
      </c>
      <c r="AE298" s="60"/>
      <c r="AF298" s="60"/>
      <c r="AG298" s="60"/>
      <c r="AH298" s="39"/>
      <c r="AI298" s="39"/>
      <c r="AJ298" s="38"/>
      <c r="AK298" s="38"/>
    </row>
    <row r="299" spans="1:37" x14ac:dyDescent="0.15">
      <c r="A299" s="38"/>
      <c r="B299" s="38">
        <v>236</v>
      </c>
      <c r="C299" s="87" t="str">
        <f t="shared" si="22"/>
        <v>19年8ヶ月 [89歳]</v>
      </c>
      <c r="D299" s="87"/>
      <c r="E299" s="87"/>
      <c r="F299" s="87"/>
      <c r="G299" s="87"/>
      <c r="H299" s="87"/>
      <c r="I299" s="87"/>
      <c r="J299" s="83">
        <f t="shared" si="23"/>
        <v>105000</v>
      </c>
      <c r="K299" s="83"/>
      <c r="L299" s="83"/>
      <c r="M299" s="83"/>
      <c r="N299" s="77">
        <v>0</v>
      </c>
      <c r="O299" s="78"/>
      <c r="P299" s="78"/>
      <c r="Q299" s="78"/>
      <c r="R299" s="71">
        <f t="shared" si="24"/>
        <v>187000</v>
      </c>
      <c r="S299" s="71"/>
      <c r="T299" s="71"/>
      <c r="U299" s="71"/>
      <c r="V299" s="71">
        <f t="shared" si="25"/>
        <v>133000</v>
      </c>
      <c r="W299" s="71"/>
      <c r="X299" s="71"/>
      <c r="Y299" s="72"/>
      <c r="Z299" s="60">
        <f t="shared" si="26"/>
        <v>-39590000</v>
      </c>
      <c r="AA299" s="60"/>
      <c r="AB299" s="60"/>
      <c r="AC299" s="60"/>
      <c r="AD299" s="60">
        <f t="shared" si="27"/>
        <v>0</v>
      </c>
      <c r="AE299" s="60"/>
      <c r="AF299" s="60"/>
      <c r="AG299" s="60"/>
      <c r="AH299" s="39"/>
      <c r="AI299" s="39"/>
      <c r="AJ299" s="38"/>
      <c r="AK299" s="38"/>
    </row>
    <row r="300" spans="1:37" x14ac:dyDescent="0.15">
      <c r="A300" s="38"/>
      <c r="B300" s="38">
        <v>237</v>
      </c>
      <c r="C300" s="87" t="str">
        <f t="shared" si="22"/>
        <v>19年9ヶ月 [89歳]</v>
      </c>
      <c r="D300" s="87"/>
      <c r="E300" s="87"/>
      <c r="F300" s="87"/>
      <c r="G300" s="87"/>
      <c r="H300" s="87"/>
      <c r="I300" s="87"/>
      <c r="J300" s="83">
        <f t="shared" si="23"/>
        <v>105000</v>
      </c>
      <c r="K300" s="83"/>
      <c r="L300" s="83"/>
      <c r="M300" s="83"/>
      <c r="N300" s="77">
        <v>0</v>
      </c>
      <c r="O300" s="78"/>
      <c r="P300" s="78"/>
      <c r="Q300" s="78"/>
      <c r="R300" s="71">
        <f t="shared" si="24"/>
        <v>187000</v>
      </c>
      <c r="S300" s="71"/>
      <c r="T300" s="71"/>
      <c r="U300" s="71"/>
      <c r="V300" s="71">
        <f t="shared" si="25"/>
        <v>133000</v>
      </c>
      <c r="W300" s="71"/>
      <c r="X300" s="71"/>
      <c r="Y300" s="72"/>
      <c r="Z300" s="60">
        <f t="shared" si="26"/>
        <v>-39805000</v>
      </c>
      <c r="AA300" s="60"/>
      <c r="AB300" s="60"/>
      <c r="AC300" s="60"/>
      <c r="AD300" s="60">
        <f t="shared" si="27"/>
        <v>0</v>
      </c>
      <c r="AE300" s="60"/>
      <c r="AF300" s="60"/>
      <c r="AG300" s="60"/>
      <c r="AH300" s="39"/>
      <c r="AI300" s="39"/>
      <c r="AJ300" s="38"/>
      <c r="AK300" s="38"/>
    </row>
    <row r="301" spans="1:37" x14ac:dyDescent="0.15">
      <c r="A301" s="38"/>
      <c r="B301" s="38">
        <v>238</v>
      </c>
      <c r="C301" s="87" t="str">
        <f t="shared" si="22"/>
        <v>19年10ヶ月 [89歳]</v>
      </c>
      <c r="D301" s="87"/>
      <c r="E301" s="87"/>
      <c r="F301" s="87"/>
      <c r="G301" s="87"/>
      <c r="H301" s="87"/>
      <c r="I301" s="87"/>
      <c r="J301" s="83">
        <f t="shared" si="23"/>
        <v>105000</v>
      </c>
      <c r="K301" s="83"/>
      <c r="L301" s="83"/>
      <c r="M301" s="83"/>
      <c r="N301" s="77">
        <v>0</v>
      </c>
      <c r="O301" s="78"/>
      <c r="P301" s="78"/>
      <c r="Q301" s="78"/>
      <c r="R301" s="71">
        <f t="shared" si="24"/>
        <v>187000</v>
      </c>
      <c r="S301" s="71"/>
      <c r="T301" s="71"/>
      <c r="U301" s="71"/>
      <c r="V301" s="71">
        <f t="shared" si="25"/>
        <v>133000</v>
      </c>
      <c r="W301" s="71"/>
      <c r="X301" s="71"/>
      <c r="Y301" s="72"/>
      <c r="Z301" s="60">
        <f t="shared" si="26"/>
        <v>-40020000</v>
      </c>
      <c r="AA301" s="60"/>
      <c r="AB301" s="60"/>
      <c r="AC301" s="60"/>
      <c r="AD301" s="60">
        <f t="shared" si="27"/>
        <v>0</v>
      </c>
      <c r="AE301" s="60"/>
      <c r="AF301" s="60"/>
      <c r="AG301" s="60"/>
      <c r="AH301" s="39"/>
      <c r="AI301" s="39"/>
      <c r="AJ301" s="38"/>
      <c r="AK301" s="38"/>
    </row>
    <row r="302" spans="1:37" x14ac:dyDescent="0.15">
      <c r="A302" s="38"/>
      <c r="B302" s="38">
        <v>239</v>
      </c>
      <c r="C302" s="88" t="str">
        <f t="shared" si="22"/>
        <v>19年11ヶ月 [89歳]</v>
      </c>
      <c r="D302" s="88"/>
      <c r="E302" s="88"/>
      <c r="F302" s="88"/>
      <c r="G302" s="88"/>
      <c r="H302" s="88"/>
      <c r="I302" s="88"/>
      <c r="J302" s="84">
        <f t="shared" si="23"/>
        <v>105000</v>
      </c>
      <c r="K302" s="84"/>
      <c r="L302" s="84"/>
      <c r="M302" s="84"/>
      <c r="N302" s="79">
        <v>0</v>
      </c>
      <c r="O302" s="80"/>
      <c r="P302" s="80"/>
      <c r="Q302" s="80"/>
      <c r="R302" s="65">
        <f t="shared" si="24"/>
        <v>187000</v>
      </c>
      <c r="S302" s="65"/>
      <c r="T302" s="65"/>
      <c r="U302" s="65"/>
      <c r="V302" s="65">
        <f t="shared" si="25"/>
        <v>133000</v>
      </c>
      <c r="W302" s="65"/>
      <c r="X302" s="65"/>
      <c r="Y302" s="66"/>
      <c r="Z302" s="61">
        <f t="shared" si="26"/>
        <v>-40235000</v>
      </c>
      <c r="AA302" s="61"/>
      <c r="AB302" s="61"/>
      <c r="AC302" s="61"/>
      <c r="AD302" s="61">
        <f t="shared" si="27"/>
        <v>0</v>
      </c>
      <c r="AE302" s="61"/>
      <c r="AF302" s="61"/>
      <c r="AG302" s="61"/>
      <c r="AH302" s="39"/>
      <c r="AI302" s="39"/>
      <c r="AJ302" s="38"/>
      <c r="AK302" s="38"/>
    </row>
    <row r="303" spans="1:37" x14ac:dyDescent="0.15">
      <c r="A303" s="38"/>
      <c r="B303" s="38">
        <v>240</v>
      </c>
      <c r="C303" s="91" t="str">
        <f t="shared" si="22"/>
        <v>20年0ヶ月 [90歳]</v>
      </c>
      <c r="D303" s="91"/>
      <c r="E303" s="91"/>
      <c r="F303" s="91"/>
      <c r="G303" s="91"/>
      <c r="H303" s="91"/>
      <c r="I303" s="91"/>
      <c r="J303" s="86">
        <f t="shared" si="23"/>
        <v>105000</v>
      </c>
      <c r="K303" s="86"/>
      <c r="L303" s="86"/>
      <c r="M303" s="86"/>
      <c r="N303" s="81">
        <v>0</v>
      </c>
      <c r="O303" s="82"/>
      <c r="P303" s="82"/>
      <c r="Q303" s="82"/>
      <c r="R303" s="73">
        <f t="shared" si="24"/>
        <v>187000</v>
      </c>
      <c r="S303" s="73"/>
      <c r="T303" s="73"/>
      <c r="U303" s="73"/>
      <c r="V303" s="73">
        <f t="shared" si="25"/>
        <v>133000</v>
      </c>
      <c r="W303" s="73"/>
      <c r="X303" s="73"/>
      <c r="Y303" s="74"/>
      <c r="Z303" s="62">
        <f t="shared" si="26"/>
        <v>-40450000</v>
      </c>
      <c r="AA303" s="62"/>
      <c r="AB303" s="62"/>
      <c r="AC303" s="62"/>
      <c r="AD303" s="62">
        <f t="shared" si="27"/>
        <v>0</v>
      </c>
      <c r="AE303" s="62"/>
      <c r="AF303" s="62"/>
      <c r="AG303" s="62"/>
      <c r="AH303" s="39"/>
      <c r="AI303" s="39"/>
      <c r="AJ303" s="38"/>
      <c r="AK303" s="38"/>
    </row>
    <row r="304" spans="1:37" x14ac:dyDescent="0.15">
      <c r="A304" s="38"/>
      <c r="B304" s="38">
        <v>241</v>
      </c>
      <c r="C304" s="87" t="str">
        <f t="shared" si="22"/>
        <v>20年1ヶ月 [90歳]</v>
      </c>
      <c r="D304" s="87"/>
      <c r="E304" s="87"/>
      <c r="F304" s="87"/>
      <c r="G304" s="87"/>
      <c r="H304" s="87"/>
      <c r="I304" s="87"/>
      <c r="J304" s="83">
        <f t="shared" si="23"/>
        <v>105000</v>
      </c>
      <c r="K304" s="83"/>
      <c r="L304" s="83"/>
      <c r="M304" s="83"/>
      <c r="N304" s="77">
        <v>0</v>
      </c>
      <c r="O304" s="78"/>
      <c r="P304" s="78"/>
      <c r="Q304" s="78"/>
      <c r="R304" s="71">
        <f t="shared" si="24"/>
        <v>187000</v>
      </c>
      <c r="S304" s="71"/>
      <c r="T304" s="71"/>
      <c r="U304" s="71"/>
      <c r="V304" s="71">
        <f t="shared" si="25"/>
        <v>133000</v>
      </c>
      <c r="W304" s="71"/>
      <c r="X304" s="71"/>
      <c r="Y304" s="72"/>
      <c r="Z304" s="60">
        <f t="shared" si="26"/>
        <v>-40665000</v>
      </c>
      <c r="AA304" s="60"/>
      <c r="AB304" s="60"/>
      <c r="AC304" s="60"/>
      <c r="AD304" s="60">
        <f t="shared" si="27"/>
        <v>0</v>
      </c>
      <c r="AE304" s="60"/>
      <c r="AF304" s="60"/>
      <c r="AG304" s="60"/>
      <c r="AH304" s="39"/>
      <c r="AI304" s="39"/>
      <c r="AJ304" s="38"/>
      <c r="AK304" s="38"/>
    </row>
    <row r="305" spans="1:37" x14ac:dyDescent="0.15">
      <c r="A305" s="38"/>
      <c r="B305" s="38">
        <v>242</v>
      </c>
      <c r="C305" s="87" t="str">
        <f t="shared" si="22"/>
        <v>20年2ヶ月 [90歳]</v>
      </c>
      <c r="D305" s="87"/>
      <c r="E305" s="87"/>
      <c r="F305" s="87"/>
      <c r="G305" s="87"/>
      <c r="H305" s="87"/>
      <c r="I305" s="87"/>
      <c r="J305" s="83">
        <f t="shared" si="23"/>
        <v>105000</v>
      </c>
      <c r="K305" s="83"/>
      <c r="L305" s="83"/>
      <c r="M305" s="83"/>
      <c r="N305" s="77">
        <v>0</v>
      </c>
      <c r="O305" s="78"/>
      <c r="P305" s="78"/>
      <c r="Q305" s="78"/>
      <c r="R305" s="71">
        <f t="shared" si="24"/>
        <v>187000</v>
      </c>
      <c r="S305" s="71"/>
      <c r="T305" s="71"/>
      <c r="U305" s="71"/>
      <c r="V305" s="71">
        <f t="shared" si="25"/>
        <v>133000</v>
      </c>
      <c r="W305" s="71"/>
      <c r="X305" s="71"/>
      <c r="Y305" s="72"/>
      <c r="Z305" s="60">
        <f t="shared" si="26"/>
        <v>-40880000</v>
      </c>
      <c r="AA305" s="60"/>
      <c r="AB305" s="60"/>
      <c r="AC305" s="60"/>
      <c r="AD305" s="60">
        <f t="shared" si="27"/>
        <v>0</v>
      </c>
      <c r="AE305" s="60"/>
      <c r="AF305" s="60"/>
      <c r="AG305" s="60"/>
      <c r="AH305" s="39"/>
      <c r="AI305" s="39"/>
      <c r="AJ305" s="38"/>
      <c r="AK305" s="38"/>
    </row>
    <row r="306" spans="1:37" x14ac:dyDescent="0.15">
      <c r="A306" s="38"/>
      <c r="B306" s="38">
        <v>243</v>
      </c>
      <c r="C306" s="87" t="str">
        <f t="shared" si="22"/>
        <v>20年3ヶ月 [90歳]</v>
      </c>
      <c r="D306" s="87"/>
      <c r="E306" s="87"/>
      <c r="F306" s="87"/>
      <c r="G306" s="87"/>
      <c r="H306" s="87"/>
      <c r="I306" s="87"/>
      <c r="J306" s="83">
        <f t="shared" si="23"/>
        <v>105000</v>
      </c>
      <c r="K306" s="83"/>
      <c r="L306" s="83"/>
      <c r="M306" s="83"/>
      <c r="N306" s="77">
        <v>0</v>
      </c>
      <c r="O306" s="78"/>
      <c r="P306" s="78"/>
      <c r="Q306" s="78"/>
      <c r="R306" s="71">
        <f t="shared" si="24"/>
        <v>187000</v>
      </c>
      <c r="S306" s="71"/>
      <c r="T306" s="71"/>
      <c r="U306" s="71"/>
      <c r="V306" s="71">
        <f t="shared" si="25"/>
        <v>133000</v>
      </c>
      <c r="W306" s="71"/>
      <c r="X306" s="71"/>
      <c r="Y306" s="72"/>
      <c r="Z306" s="60">
        <f t="shared" si="26"/>
        <v>-41095000</v>
      </c>
      <c r="AA306" s="60"/>
      <c r="AB306" s="60"/>
      <c r="AC306" s="60"/>
      <c r="AD306" s="60">
        <f t="shared" si="27"/>
        <v>0</v>
      </c>
      <c r="AE306" s="60"/>
      <c r="AF306" s="60"/>
      <c r="AG306" s="60"/>
      <c r="AH306" s="39"/>
      <c r="AI306" s="39"/>
      <c r="AJ306" s="38"/>
      <c r="AK306" s="38"/>
    </row>
    <row r="307" spans="1:37" x14ac:dyDescent="0.15">
      <c r="A307" s="38"/>
      <c r="B307" s="38">
        <v>244</v>
      </c>
      <c r="C307" s="87" t="str">
        <f t="shared" si="22"/>
        <v>20年4ヶ月 [90歳]</v>
      </c>
      <c r="D307" s="87"/>
      <c r="E307" s="87"/>
      <c r="F307" s="87"/>
      <c r="G307" s="87"/>
      <c r="H307" s="87"/>
      <c r="I307" s="87"/>
      <c r="J307" s="83">
        <f t="shared" si="23"/>
        <v>105000</v>
      </c>
      <c r="K307" s="83"/>
      <c r="L307" s="83"/>
      <c r="M307" s="83"/>
      <c r="N307" s="77">
        <v>0</v>
      </c>
      <c r="O307" s="78"/>
      <c r="P307" s="78"/>
      <c r="Q307" s="78"/>
      <c r="R307" s="71">
        <f t="shared" si="24"/>
        <v>187000</v>
      </c>
      <c r="S307" s="71"/>
      <c r="T307" s="71"/>
      <c r="U307" s="71"/>
      <c r="V307" s="71">
        <f t="shared" si="25"/>
        <v>133000</v>
      </c>
      <c r="W307" s="71"/>
      <c r="X307" s="71"/>
      <c r="Y307" s="72"/>
      <c r="Z307" s="60">
        <f t="shared" si="26"/>
        <v>-41310000</v>
      </c>
      <c r="AA307" s="60"/>
      <c r="AB307" s="60"/>
      <c r="AC307" s="60"/>
      <c r="AD307" s="60">
        <f t="shared" si="27"/>
        <v>0</v>
      </c>
      <c r="AE307" s="60"/>
      <c r="AF307" s="60"/>
      <c r="AG307" s="60"/>
      <c r="AH307" s="39"/>
      <c r="AI307" s="39"/>
      <c r="AJ307" s="38"/>
      <c r="AK307" s="38"/>
    </row>
    <row r="308" spans="1:37" x14ac:dyDescent="0.15">
      <c r="A308" s="38"/>
      <c r="B308" s="38">
        <v>245</v>
      </c>
      <c r="C308" s="87" t="str">
        <f t="shared" si="22"/>
        <v>20年5ヶ月 [90歳]</v>
      </c>
      <c r="D308" s="87"/>
      <c r="E308" s="87"/>
      <c r="F308" s="87"/>
      <c r="G308" s="87"/>
      <c r="H308" s="87"/>
      <c r="I308" s="87"/>
      <c r="J308" s="83">
        <f t="shared" si="23"/>
        <v>105000</v>
      </c>
      <c r="K308" s="83"/>
      <c r="L308" s="83"/>
      <c r="M308" s="83"/>
      <c r="N308" s="77">
        <v>0</v>
      </c>
      <c r="O308" s="78"/>
      <c r="P308" s="78"/>
      <c r="Q308" s="78"/>
      <c r="R308" s="71">
        <f t="shared" si="24"/>
        <v>187000</v>
      </c>
      <c r="S308" s="71"/>
      <c r="T308" s="71"/>
      <c r="U308" s="71"/>
      <c r="V308" s="71">
        <f t="shared" si="25"/>
        <v>133000</v>
      </c>
      <c r="W308" s="71"/>
      <c r="X308" s="71"/>
      <c r="Y308" s="72"/>
      <c r="Z308" s="60">
        <f t="shared" si="26"/>
        <v>-41525000</v>
      </c>
      <c r="AA308" s="60"/>
      <c r="AB308" s="60"/>
      <c r="AC308" s="60"/>
      <c r="AD308" s="60">
        <f t="shared" si="27"/>
        <v>0</v>
      </c>
      <c r="AE308" s="60"/>
      <c r="AF308" s="60"/>
      <c r="AG308" s="60"/>
      <c r="AH308" s="39"/>
      <c r="AI308" s="39"/>
      <c r="AJ308" s="38"/>
      <c r="AK308" s="38"/>
    </row>
    <row r="309" spans="1:37" x14ac:dyDescent="0.15">
      <c r="A309" s="38"/>
      <c r="B309" s="38">
        <v>246</v>
      </c>
      <c r="C309" s="87" t="str">
        <f t="shared" si="22"/>
        <v>20年6ヶ月 [90歳]</v>
      </c>
      <c r="D309" s="87"/>
      <c r="E309" s="87"/>
      <c r="F309" s="87"/>
      <c r="G309" s="87"/>
      <c r="H309" s="87"/>
      <c r="I309" s="87"/>
      <c r="J309" s="83">
        <f t="shared" si="23"/>
        <v>105000</v>
      </c>
      <c r="K309" s="83"/>
      <c r="L309" s="83"/>
      <c r="M309" s="83"/>
      <c r="N309" s="77">
        <v>0</v>
      </c>
      <c r="O309" s="78"/>
      <c r="P309" s="78"/>
      <c r="Q309" s="78"/>
      <c r="R309" s="71">
        <f t="shared" si="24"/>
        <v>187000</v>
      </c>
      <c r="S309" s="71"/>
      <c r="T309" s="71"/>
      <c r="U309" s="71"/>
      <c r="V309" s="71">
        <f t="shared" si="25"/>
        <v>133000</v>
      </c>
      <c r="W309" s="71"/>
      <c r="X309" s="71"/>
      <c r="Y309" s="72"/>
      <c r="Z309" s="60">
        <f t="shared" si="26"/>
        <v>-41740000</v>
      </c>
      <c r="AA309" s="60"/>
      <c r="AB309" s="60"/>
      <c r="AC309" s="60"/>
      <c r="AD309" s="60">
        <f t="shared" si="27"/>
        <v>0</v>
      </c>
      <c r="AE309" s="60"/>
      <c r="AF309" s="60"/>
      <c r="AG309" s="60"/>
      <c r="AH309" s="39"/>
      <c r="AI309" s="39"/>
      <c r="AJ309" s="38"/>
      <c r="AK309" s="38"/>
    </row>
    <row r="310" spans="1:37" x14ac:dyDescent="0.15">
      <c r="A310" s="38"/>
      <c r="B310" s="38">
        <v>247</v>
      </c>
      <c r="C310" s="87" t="str">
        <f t="shared" si="22"/>
        <v>20年7ヶ月 [90歳]</v>
      </c>
      <c r="D310" s="87"/>
      <c r="E310" s="87"/>
      <c r="F310" s="87"/>
      <c r="G310" s="87"/>
      <c r="H310" s="87"/>
      <c r="I310" s="87"/>
      <c r="J310" s="83">
        <f t="shared" si="23"/>
        <v>105000</v>
      </c>
      <c r="K310" s="83"/>
      <c r="L310" s="83"/>
      <c r="M310" s="83"/>
      <c r="N310" s="77">
        <v>0</v>
      </c>
      <c r="O310" s="78"/>
      <c r="P310" s="78"/>
      <c r="Q310" s="78"/>
      <c r="R310" s="71">
        <f t="shared" si="24"/>
        <v>187000</v>
      </c>
      <c r="S310" s="71"/>
      <c r="T310" s="71"/>
      <c r="U310" s="71"/>
      <c r="V310" s="71">
        <f t="shared" si="25"/>
        <v>133000</v>
      </c>
      <c r="W310" s="71"/>
      <c r="X310" s="71"/>
      <c r="Y310" s="72"/>
      <c r="Z310" s="60">
        <f t="shared" si="26"/>
        <v>-41955000</v>
      </c>
      <c r="AA310" s="60"/>
      <c r="AB310" s="60"/>
      <c r="AC310" s="60"/>
      <c r="AD310" s="60">
        <f t="shared" si="27"/>
        <v>0</v>
      </c>
      <c r="AE310" s="60"/>
      <c r="AF310" s="60"/>
      <c r="AG310" s="60"/>
      <c r="AH310" s="39"/>
      <c r="AI310" s="39"/>
      <c r="AJ310" s="38"/>
      <c r="AK310" s="38"/>
    </row>
    <row r="311" spans="1:37" x14ac:dyDescent="0.15">
      <c r="A311" s="38"/>
      <c r="B311" s="38">
        <v>248</v>
      </c>
      <c r="C311" s="87" t="str">
        <f t="shared" si="22"/>
        <v>20年8ヶ月 [90歳]</v>
      </c>
      <c r="D311" s="87"/>
      <c r="E311" s="87"/>
      <c r="F311" s="87"/>
      <c r="G311" s="87"/>
      <c r="H311" s="87"/>
      <c r="I311" s="87"/>
      <c r="J311" s="83">
        <f t="shared" si="23"/>
        <v>105000</v>
      </c>
      <c r="K311" s="83"/>
      <c r="L311" s="83"/>
      <c r="M311" s="83"/>
      <c r="N311" s="77">
        <v>0</v>
      </c>
      <c r="O311" s="78"/>
      <c r="P311" s="78"/>
      <c r="Q311" s="78"/>
      <c r="R311" s="71">
        <f t="shared" si="24"/>
        <v>187000</v>
      </c>
      <c r="S311" s="71"/>
      <c r="T311" s="71"/>
      <c r="U311" s="71"/>
      <c r="V311" s="71">
        <f t="shared" si="25"/>
        <v>133000</v>
      </c>
      <c r="W311" s="71"/>
      <c r="X311" s="71"/>
      <c r="Y311" s="72"/>
      <c r="Z311" s="60">
        <f t="shared" si="26"/>
        <v>-42170000</v>
      </c>
      <c r="AA311" s="60"/>
      <c r="AB311" s="60"/>
      <c r="AC311" s="60"/>
      <c r="AD311" s="60">
        <f t="shared" si="27"/>
        <v>0</v>
      </c>
      <c r="AE311" s="60"/>
      <c r="AF311" s="60"/>
      <c r="AG311" s="60"/>
      <c r="AH311" s="39"/>
      <c r="AI311" s="39"/>
      <c r="AJ311" s="38"/>
      <c r="AK311" s="38"/>
    </row>
    <row r="312" spans="1:37" x14ac:dyDescent="0.15">
      <c r="A312" s="38"/>
      <c r="B312" s="38">
        <v>249</v>
      </c>
      <c r="C312" s="87" t="str">
        <f t="shared" si="22"/>
        <v>20年9ヶ月 [90歳]</v>
      </c>
      <c r="D312" s="87"/>
      <c r="E312" s="87"/>
      <c r="F312" s="87"/>
      <c r="G312" s="87"/>
      <c r="H312" s="87"/>
      <c r="I312" s="87"/>
      <c r="J312" s="83">
        <f t="shared" si="23"/>
        <v>105000</v>
      </c>
      <c r="K312" s="83"/>
      <c r="L312" s="83"/>
      <c r="M312" s="83"/>
      <c r="N312" s="77">
        <v>0</v>
      </c>
      <c r="O312" s="78"/>
      <c r="P312" s="78"/>
      <c r="Q312" s="78"/>
      <c r="R312" s="71">
        <f t="shared" si="24"/>
        <v>187000</v>
      </c>
      <c r="S312" s="71"/>
      <c r="T312" s="71"/>
      <c r="U312" s="71"/>
      <c r="V312" s="71">
        <f t="shared" si="25"/>
        <v>133000</v>
      </c>
      <c r="W312" s="71"/>
      <c r="X312" s="71"/>
      <c r="Y312" s="72"/>
      <c r="Z312" s="60">
        <f t="shared" si="26"/>
        <v>-42385000</v>
      </c>
      <c r="AA312" s="60"/>
      <c r="AB312" s="60"/>
      <c r="AC312" s="60"/>
      <c r="AD312" s="60">
        <f t="shared" si="27"/>
        <v>0</v>
      </c>
      <c r="AE312" s="60"/>
      <c r="AF312" s="60"/>
      <c r="AG312" s="60"/>
      <c r="AH312" s="39"/>
      <c r="AI312" s="39"/>
      <c r="AJ312" s="38"/>
      <c r="AK312" s="38"/>
    </row>
    <row r="313" spans="1:37" x14ac:dyDescent="0.15">
      <c r="A313" s="38"/>
      <c r="B313" s="38">
        <v>250</v>
      </c>
      <c r="C313" s="87" t="str">
        <f t="shared" si="22"/>
        <v>20年10ヶ月 [90歳]</v>
      </c>
      <c r="D313" s="87"/>
      <c r="E313" s="87"/>
      <c r="F313" s="87"/>
      <c r="G313" s="87"/>
      <c r="H313" s="87"/>
      <c r="I313" s="87"/>
      <c r="J313" s="83">
        <f t="shared" si="23"/>
        <v>105000</v>
      </c>
      <c r="K313" s="83"/>
      <c r="L313" s="83"/>
      <c r="M313" s="83"/>
      <c r="N313" s="77">
        <v>0</v>
      </c>
      <c r="O313" s="78"/>
      <c r="P313" s="78"/>
      <c r="Q313" s="78"/>
      <c r="R313" s="71">
        <f t="shared" si="24"/>
        <v>187000</v>
      </c>
      <c r="S313" s="71"/>
      <c r="T313" s="71"/>
      <c r="U313" s="71"/>
      <c r="V313" s="71">
        <f t="shared" si="25"/>
        <v>133000</v>
      </c>
      <c r="W313" s="71"/>
      <c r="X313" s="71"/>
      <c r="Y313" s="72"/>
      <c r="Z313" s="60">
        <f t="shared" si="26"/>
        <v>-42600000</v>
      </c>
      <c r="AA313" s="60"/>
      <c r="AB313" s="60"/>
      <c r="AC313" s="60"/>
      <c r="AD313" s="60">
        <f t="shared" si="27"/>
        <v>0</v>
      </c>
      <c r="AE313" s="60"/>
      <c r="AF313" s="60"/>
      <c r="AG313" s="60"/>
      <c r="AH313" s="39"/>
      <c r="AI313" s="39"/>
      <c r="AJ313" s="38"/>
      <c r="AK313" s="38"/>
    </row>
    <row r="314" spans="1:37" x14ac:dyDescent="0.15">
      <c r="A314" s="38"/>
      <c r="B314" s="38">
        <v>251</v>
      </c>
      <c r="C314" s="88" t="str">
        <f t="shared" si="22"/>
        <v>20年11ヶ月 [90歳]</v>
      </c>
      <c r="D314" s="88"/>
      <c r="E314" s="88"/>
      <c r="F314" s="88"/>
      <c r="G314" s="88"/>
      <c r="H314" s="88"/>
      <c r="I314" s="88"/>
      <c r="J314" s="84">
        <f t="shared" si="23"/>
        <v>105000</v>
      </c>
      <c r="K314" s="84"/>
      <c r="L314" s="84"/>
      <c r="M314" s="84"/>
      <c r="N314" s="79">
        <v>0</v>
      </c>
      <c r="O314" s="80"/>
      <c r="P314" s="80"/>
      <c r="Q314" s="80"/>
      <c r="R314" s="65">
        <f t="shared" si="24"/>
        <v>187000</v>
      </c>
      <c r="S314" s="65"/>
      <c r="T314" s="65"/>
      <c r="U314" s="65"/>
      <c r="V314" s="65">
        <f t="shared" si="25"/>
        <v>133000</v>
      </c>
      <c r="W314" s="65"/>
      <c r="X314" s="65"/>
      <c r="Y314" s="66"/>
      <c r="Z314" s="61">
        <f t="shared" si="26"/>
        <v>-42815000</v>
      </c>
      <c r="AA314" s="61"/>
      <c r="AB314" s="61"/>
      <c r="AC314" s="61"/>
      <c r="AD314" s="61">
        <f t="shared" si="27"/>
        <v>0</v>
      </c>
      <c r="AE314" s="61"/>
      <c r="AF314" s="61"/>
      <c r="AG314" s="61"/>
      <c r="AH314" s="39"/>
      <c r="AI314" s="39"/>
      <c r="AJ314" s="38"/>
      <c r="AK314" s="38"/>
    </row>
    <row r="315" spans="1:37" x14ac:dyDescent="0.15">
      <c r="A315" s="38"/>
      <c r="B315" s="38">
        <v>252</v>
      </c>
      <c r="C315" s="91" t="str">
        <f t="shared" si="22"/>
        <v>21年0ヶ月 [91歳]</v>
      </c>
      <c r="D315" s="91"/>
      <c r="E315" s="91"/>
      <c r="F315" s="91"/>
      <c r="G315" s="91"/>
      <c r="H315" s="91"/>
      <c r="I315" s="91"/>
      <c r="J315" s="86">
        <f t="shared" si="23"/>
        <v>105000</v>
      </c>
      <c r="K315" s="86"/>
      <c r="L315" s="86"/>
      <c r="M315" s="86"/>
      <c r="N315" s="81">
        <v>0</v>
      </c>
      <c r="O315" s="82"/>
      <c r="P315" s="82"/>
      <c r="Q315" s="82"/>
      <c r="R315" s="73">
        <f t="shared" si="24"/>
        <v>187000</v>
      </c>
      <c r="S315" s="73"/>
      <c r="T315" s="73"/>
      <c r="U315" s="73"/>
      <c r="V315" s="73">
        <f t="shared" si="25"/>
        <v>133000</v>
      </c>
      <c r="W315" s="73"/>
      <c r="X315" s="73"/>
      <c r="Y315" s="74"/>
      <c r="Z315" s="62">
        <f t="shared" si="26"/>
        <v>-43030000</v>
      </c>
      <c r="AA315" s="62"/>
      <c r="AB315" s="62"/>
      <c r="AC315" s="62"/>
      <c r="AD315" s="62">
        <f t="shared" si="27"/>
        <v>0</v>
      </c>
      <c r="AE315" s="62"/>
      <c r="AF315" s="62"/>
      <c r="AG315" s="62"/>
      <c r="AH315" s="39"/>
      <c r="AI315" s="39"/>
      <c r="AJ315" s="38"/>
      <c r="AK315" s="38"/>
    </row>
    <row r="316" spans="1:37" x14ac:dyDescent="0.15">
      <c r="A316" s="38"/>
      <c r="B316" s="38">
        <v>253</v>
      </c>
      <c r="C316" s="87" t="str">
        <f t="shared" si="22"/>
        <v>21年1ヶ月 [91歳]</v>
      </c>
      <c r="D316" s="87"/>
      <c r="E316" s="87"/>
      <c r="F316" s="87"/>
      <c r="G316" s="87"/>
      <c r="H316" s="87"/>
      <c r="I316" s="87"/>
      <c r="J316" s="83">
        <f t="shared" si="23"/>
        <v>105000</v>
      </c>
      <c r="K316" s="83"/>
      <c r="L316" s="83"/>
      <c r="M316" s="83"/>
      <c r="N316" s="77">
        <v>0</v>
      </c>
      <c r="O316" s="78"/>
      <c r="P316" s="78"/>
      <c r="Q316" s="78"/>
      <c r="R316" s="71">
        <f t="shared" si="24"/>
        <v>187000</v>
      </c>
      <c r="S316" s="71"/>
      <c r="T316" s="71"/>
      <c r="U316" s="71"/>
      <c r="V316" s="71">
        <f t="shared" si="25"/>
        <v>133000</v>
      </c>
      <c r="W316" s="71"/>
      <c r="X316" s="71"/>
      <c r="Y316" s="72"/>
      <c r="Z316" s="60">
        <f t="shared" si="26"/>
        <v>-43245000</v>
      </c>
      <c r="AA316" s="60"/>
      <c r="AB316" s="60"/>
      <c r="AC316" s="60"/>
      <c r="AD316" s="60">
        <f t="shared" si="27"/>
        <v>0</v>
      </c>
      <c r="AE316" s="60"/>
      <c r="AF316" s="60"/>
      <c r="AG316" s="60"/>
      <c r="AH316" s="39"/>
      <c r="AI316" s="39"/>
      <c r="AJ316" s="38"/>
      <c r="AK316" s="38"/>
    </row>
    <row r="317" spans="1:37" x14ac:dyDescent="0.15">
      <c r="A317" s="38"/>
      <c r="B317" s="38">
        <v>254</v>
      </c>
      <c r="C317" s="87" t="str">
        <f t="shared" si="22"/>
        <v>21年2ヶ月 [91歳]</v>
      </c>
      <c r="D317" s="87"/>
      <c r="E317" s="87"/>
      <c r="F317" s="87"/>
      <c r="G317" s="87"/>
      <c r="H317" s="87"/>
      <c r="I317" s="87"/>
      <c r="J317" s="83">
        <f t="shared" si="23"/>
        <v>105000</v>
      </c>
      <c r="K317" s="83"/>
      <c r="L317" s="83"/>
      <c r="M317" s="83"/>
      <c r="N317" s="77">
        <v>0</v>
      </c>
      <c r="O317" s="78"/>
      <c r="P317" s="78"/>
      <c r="Q317" s="78"/>
      <c r="R317" s="71">
        <f t="shared" si="24"/>
        <v>187000</v>
      </c>
      <c r="S317" s="71"/>
      <c r="T317" s="71"/>
      <c r="U317" s="71"/>
      <c r="V317" s="71">
        <f t="shared" si="25"/>
        <v>133000</v>
      </c>
      <c r="W317" s="71"/>
      <c r="X317" s="71"/>
      <c r="Y317" s="72"/>
      <c r="Z317" s="60">
        <f t="shared" si="26"/>
        <v>-43460000</v>
      </c>
      <c r="AA317" s="60"/>
      <c r="AB317" s="60"/>
      <c r="AC317" s="60"/>
      <c r="AD317" s="60">
        <f t="shared" si="27"/>
        <v>0</v>
      </c>
      <c r="AE317" s="60"/>
      <c r="AF317" s="60"/>
      <c r="AG317" s="60"/>
      <c r="AH317" s="39"/>
      <c r="AI317" s="39"/>
      <c r="AJ317" s="38"/>
      <c r="AK317" s="38"/>
    </row>
    <row r="318" spans="1:37" x14ac:dyDescent="0.15">
      <c r="A318" s="38"/>
      <c r="B318" s="38">
        <v>255</v>
      </c>
      <c r="C318" s="87" t="str">
        <f t="shared" si="22"/>
        <v>21年3ヶ月 [91歳]</v>
      </c>
      <c r="D318" s="87"/>
      <c r="E318" s="87"/>
      <c r="F318" s="87"/>
      <c r="G318" s="87"/>
      <c r="H318" s="87"/>
      <c r="I318" s="87"/>
      <c r="J318" s="83">
        <f t="shared" si="23"/>
        <v>105000</v>
      </c>
      <c r="K318" s="83"/>
      <c r="L318" s="83"/>
      <c r="M318" s="83"/>
      <c r="N318" s="77">
        <v>0</v>
      </c>
      <c r="O318" s="78"/>
      <c r="P318" s="78"/>
      <c r="Q318" s="78"/>
      <c r="R318" s="71">
        <f t="shared" si="24"/>
        <v>187000</v>
      </c>
      <c r="S318" s="71"/>
      <c r="T318" s="71"/>
      <c r="U318" s="71"/>
      <c r="V318" s="71">
        <f t="shared" si="25"/>
        <v>133000</v>
      </c>
      <c r="W318" s="71"/>
      <c r="X318" s="71"/>
      <c r="Y318" s="72"/>
      <c r="Z318" s="60">
        <f t="shared" si="26"/>
        <v>-43675000</v>
      </c>
      <c r="AA318" s="60"/>
      <c r="AB318" s="60"/>
      <c r="AC318" s="60"/>
      <c r="AD318" s="60">
        <f t="shared" si="27"/>
        <v>0</v>
      </c>
      <c r="AE318" s="60"/>
      <c r="AF318" s="60"/>
      <c r="AG318" s="60"/>
      <c r="AH318" s="39"/>
      <c r="AI318" s="39"/>
      <c r="AJ318" s="38"/>
      <c r="AK318" s="38"/>
    </row>
    <row r="319" spans="1:37" x14ac:dyDescent="0.15">
      <c r="A319" s="38"/>
      <c r="B319" s="38">
        <v>256</v>
      </c>
      <c r="C319" s="87" t="str">
        <f t="shared" si="22"/>
        <v>21年4ヶ月 [91歳]</v>
      </c>
      <c r="D319" s="87"/>
      <c r="E319" s="87"/>
      <c r="F319" s="87"/>
      <c r="G319" s="87"/>
      <c r="H319" s="87"/>
      <c r="I319" s="87"/>
      <c r="J319" s="83">
        <f t="shared" si="23"/>
        <v>105000</v>
      </c>
      <c r="K319" s="83"/>
      <c r="L319" s="83"/>
      <c r="M319" s="83"/>
      <c r="N319" s="77">
        <v>0</v>
      </c>
      <c r="O319" s="78"/>
      <c r="P319" s="78"/>
      <c r="Q319" s="78"/>
      <c r="R319" s="71">
        <f t="shared" si="24"/>
        <v>187000</v>
      </c>
      <c r="S319" s="71"/>
      <c r="T319" s="71"/>
      <c r="U319" s="71"/>
      <c r="V319" s="71">
        <f t="shared" si="25"/>
        <v>133000</v>
      </c>
      <c r="W319" s="71"/>
      <c r="X319" s="71"/>
      <c r="Y319" s="72"/>
      <c r="Z319" s="60">
        <f t="shared" si="26"/>
        <v>-43890000</v>
      </c>
      <c r="AA319" s="60"/>
      <c r="AB319" s="60"/>
      <c r="AC319" s="60"/>
      <c r="AD319" s="60">
        <f t="shared" si="27"/>
        <v>0</v>
      </c>
      <c r="AE319" s="60"/>
      <c r="AF319" s="60"/>
      <c r="AG319" s="60"/>
      <c r="AH319" s="39"/>
      <c r="AI319" s="39"/>
      <c r="AJ319" s="38"/>
      <c r="AK319" s="38"/>
    </row>
    <row r="320" spans="1:37" x14ac:dyDescent="0.15">
      <c r="A320" s="38"/>
      <c r="B320" s="38">
        <v>257</v>
      </c>
      <c r="C320" s="87" t="str">
        <f t="shared" ref="C320:C383" si="28">(B320-MOD(B320,12))/12 &amp; "年" &amp; MOD(B320,12) &amp; "ヶ月 [" &amp; V$51+(B320-MOD(B320,12))/12 &amp; "歳]"</f>
        <v>21年5ヶ月 [91歳]</v>
      </c>
      <c r="D320" s="87"/>
      <c r="E320" s="87"/>
      <c r="F320" s="87"/>
      <c r="G320" s="87"/>
      <c r="H320" s="87"/>
      <c r="I320" s="87"/>
      <c r="J320" s="83">
        <f t="shared" ref="J320:J383" si="29">V$42</f>
        <v>105000</v>
      </c>
      <c r="K320" s="83"/>
      <c r="L320" s="83"/>
      <c r="M320" s="83"/>
      <c r="N320" s="77">
        <v>0</v>
      </c>
      <c r="O320" s="78"/>
      <c r="P320" s="78"/>
      <c r="Q320" s="78"/>
      <c r="R320" s="71">
        <f t="shared" ref="R320:R383" si="30">V$21</f>
        <v>187000</v>
      </c>
      <c r="S320" s="71"/>
      <c r="T320" s="71"/>
      <c r="U320" s="71"/>
      <c r="V320" s="71">
        <f t="shared" ref="V320:V383" si="31">V$50</f>
        <v>133000</v>
      </c>
      <c r="W320" s="71"/>
      <c r="X320" s="71"/>
      <c r="Y320" s="72"/>
      <c r="Z320" s="60">
        <f t="shared" si="26"/>
        <v>-44105000</v>
      </c>
      <c r="AA320" s="60"/>
      <c r="AB320" s="60"/>
      <c r="AC320" s="60"/>
      <c r="AD320" s="60">
        <f t="shared" si="27"/>
        <v>0</v>
      </c>
      <c r="AE320" s="60"/>
      <c r="AF320" s="60"/>
      <c r="AG320" s="60"/>
      <c r="AH320" s="39"/>
      <c r="AI320" s="39"/>
      <c r="AJ320" s="38"/>
      <c r="AK320" s="38"/>
    </row>
    <row r="321" spans="1:37" x14ac:dyDescent="0.15">
      <c r="A321" s="38"/>
      <c r="B321" s="38">
        <v>258</v>
      </c>
      <c r="C321" s="87" t="str">
        <f t="shared" si="28"/>
        <v>21年6ヶ月 [91歳]</v>
      </c>
      <c r="D321" s="87"/>
      <c r="E321" s="87"/>
      <c r="F321" s="87"/>
      <c r="G321" s="87"/>
      <c r="H321" s="87"/>
      <c r="I321" s="87"/>
      <c r="J321" s="83">
        <f t="shared" si="29"/>
        <v>105000</v>
      </c>
      <c r="K321" s="83"/>
      <c r="L321" s="83"/>
      <c r="M321" s="83"/>
      <c r="N321" s="77">
        <v>0</v>
      </c>
      <c r="O321" s="78"/>
      <c r="P321" s="78"/>
      <c r="Q321" s="78"/>
      <c r="R321" s="71">
        <f t="shared" si="30"/>
        <v>187000</v>
      </c>
      <c r="S321" s="71"/>
      <c r="T321" s="71"/>
      <c r="U321" s="71"/>
      <c r="V321" s="71">
        <f t="shared" si="31"/>
        <v>133000</v>
      </c>
      <c r="W321" s="71"/>
      <c r="X321" s="71"/>
      <c r="Y321" s="72"/>
      <c r="Z321" s="60">
        <f t="shared" ref="Z321:Z384" si="32">Z320+J321-R321-V321</f>
        <v>-44320000</v>
      </c>
      <c r="AA321" s="60"/>
      <c r="AB321" s="60"/>
      <c r="AC321" s="60"/>
      <c r="AD321" s="60">
        <f t="shared" si="27"/>
        <v>0</v>
      </c>
      <c r="AE321" s="60"/>
      <c r="AF321" s="60"/>
      <c r="AG321" s="60"/>
      <c r="AH321" s="39"/>
      <c r="AI321" s="39"/>
      <c r="AJ321" s="38"/>
      <c r="AK321" s="38"/>
    </row>
    <row r="322" spans="1:37" x14ac:dyDescent="0.15">
      <c r="A322" s="38"/>
      <c r="B322" s="38">
        <v>259</v>
      </c>
      <c r="C322" s="87" t="str">
        <f t="shared" si="28"/>
        <v>21年7ヶ月 [91歳]</v>
      </c>
      <c r="D322" s="87"/>
      <c r="E322" s="87"/>
      <c r="F322" s="87"/>
      <c r="G322" s="87"/>
      <c r="H322" s="87"/>
      <c r="I322" s="87"/>
      <c r="J322" s="83">
        <f t="shared" si="29"/>
        <v>105000</v>
      </c>
      <c r="K322" s="83"/>
      <c r="L322" s="83"/>
      <c r="M322" s="83"/>
      <c r="N322" s="77">
        <v>0</v>
      </c>
      <c r="O322" s="78"/>
      <c r="P322" s="78"/>
      <c r="Q322" s="78"/>
      <c r="R322" s="71">
        <f t="shared" si="30"/>
        <v>187000</v>
      </c>
      <c r="S322" s="71"/>
      <c r="T322" s="71"/>
      <c r="U322" s="71"/>
      <c r="V322" s="71">
        <f t="shared" si="31"/>
        <v>133000</v>
      </c>
      <c r="W322" s="71"/>
      <c r="X322" s="71"/>
      <c r="Y322" s="72"/>
      <c r="Z322" s="60">
        <f t="shared" si="32"/>
        <v>-44535000</v>
      </c>
      <c r="AA322" s="60"/>
      <c r="AB322" s="60"/>
      <c r="AC322" s="60"/>
      <c r="AD322" s="60">
        <f t="shared" si="27"/>
        <v>0</v>
      </c>
      <c r="AE322" s="60"/>
      <c r="AF322" s="60"/>
      <c r="AG322" s="60"/>
      <c r="AH322" s="39"/>
      <c r="AI322" s="39"/>
      <c r="AJ322" s="38"/>
      <c r="AK322" s="38"/>
    </row>
    <row r="323" spans="1:37" x14ac:dyDescent="0.15">
      <c r="A323" s="38"/>
      <c r="B323" s="38">
        <v>260</v>
      </c>
      <c r="C323" s="87" t="str">
        <f t="shared" si="28"/>
        <v>21年8ヶ月 [91歳]</v>
      </c>
      <c r="D323" s="87"/>
      <c r="E323" s="87"/>
      <c r="F323" s="87"/>
      <c r="G323" s="87"/>
      <c r="H323" s="87"/>
      <c r="I323" s="87"/>
      <c r="J323" s="83">
        <f t="shared" si="29"/>
        <v>105000</v>
      </c>
      <c r="K323" s="83"/>
      <c r="L323" s="83"/>
      <c r="M323" s="83"/>
      <c r="N323" s="77">
        <v>0</v>
      </c>
      <c r="O323" s="78"/>
      <c r="P323" s="78"/>
      <c r="Q323" s="78"/>
      <c r="R323" s="71">
        <f t="shared" si="30"/>
        <v>187000</v>
      </c>
      <c r="S323" s="71"/>
      <c r="T323" s="71"/>
      <c r="U323" s="71"/>
      <c r="V323" s="71">
        <f t="shared" si="31"/>
        <v>133000</v>
      </c>
      <c r="W323" s="71"/>
      <c r="X323" s="71"/>
      <c r="Y323" s="72"/>
      <c r="Z323" s="60">
        <f t="shared" si="32"/>
        <v>-44750000</v>
      </c>
      <c r="AA323" s="60"/>
      <c r="AB323" s="60"/>
      <c r="AC323" s="60"/>
      <c r="AD323" s="60">
        <f t="shared" ref="AD323:AD386" si="33">IF(AO$62=0,0,IF(B323&lt;=V$13,AO$62-AO$62*B323/V$13,0))</f>
        <v>0</v>
      </c>
      <c r="AE323" s="60"/>
      <c r="AF323" s="60"/>
      <c r="AG323" s="60"/>
      <c r="AH323" s="39"/>
      <c r="AI323" s="39"/>
      <c r="AJ323" s="38"/>
      <c r="AK323" s="38"/>
    </row>
    <row r="324" spans="1:37" x14ac:dyDescent="0.15">
      <c r="A324" s="38"/>
      <c r="B324" s="38">
        <v>261</v>
      </c>
      <c r="C324" s="87" t="str">
        <f t="shared" si="28"/>
        <v>21年9ヶ月 [91歳]</v>
      </c>
      <c r="D324" s="87"/>
      <c r="E324" s="87"/>
      <c r="F324" s="87"/>
      <c r="G324" s="87"/>
      <c r="H324" s="87"/>
      <c r="I324" s="87"/>
      <c r="J324" s="83">
        <f t="shared" si="29"/>
        <v>105000</v>
      </c>
      <c r="K324" s="83"/>
      <c r="L324" s="83"/>
      <c r="M324" s="83"/>
      <c r="N324" s="77">
        <v>0</v>
      </c>
      <c r="O324" s="78"/>
      <c r="P324" s="78"/>
      <c r="Q324" s="78"/>
      <c r="R324" s="71">
        <f t="shared" si="30"/>
        <v>187000</v>
      </c>
      <c r="S324" s="71"/>
      <c r="T324" s="71"/>
      <c r="U324" s="71"/>
      <c r="V324" s="71">
        <f t="shared" si="31"/>
        <v>133000</v>
      </c>
      <c r="W324" s="71"/>
      <c r="X324" s="71"/>
      <c r="Y324" s="72"/>
      <c r="Z324" s="60">
        <f t="shared" si="32"/>
        <v>-44965000</v>
      </c>
      <c r="AA324" s="60"/>
      <c r="AB324" s="60"/>
      <c r="AC324" s="60"/>
      <c r="AD324" s="60">
        <f t="shared" si="33"/>
        <v>0</v>
      </c>
      <c r="AE324" s="60"/>
      <c r="AF324" s="60"/>
      <c r="AG324" s="60"/>
      <c r="AH324" s="39"/>
      <c r="AI324" s="39"/>
      <c r="AJ324" s="38"/>
      <c r="AK324" s="38"/>
    </row>
    <row r="325" spans="1:37" x14ac:dyDescent="0.15">
      <c r="A325" s="38"/>
      <c r="B325" s="38">
        <v>262</v>
      </c>
      <c r="C325" s="87" t="str">
        <f t="shared" si="28"/>
        <v>21年10ヶ月 [91歳]</v>
      </c>
      <c r="D325" s="87"/>
      <c r="E325" s="87"/>
      <c r="F325" s="87"/>
      <c r="G325" s="87"/>
      <c r="H325" s="87"/>
      <c r="I325" s="87"/>
      <c r="J325" s="83">
        <f t="shared" si="29"/>
        <v>105000</v>
      </c>
      <c r="K325" s="83"/>
      <c r="L325" s="83"/>
      <c r="M325" s="83"/>
      <c r="N325" s="77">
        <v>0</v>
      </c>
      <c r="O325" s="78"/>
      <c r="P325" s="78"/>
      <c r="Q325" s="78"/>
      <c r="R325" s="71">
        <f t="shared" si="30"/>
        <v>187000</v>
      </c>
      <c r="S325" s="71"/>
      <c r="T325" s="71"/>
      <c r="U325" s="71"/>
      <c r="V325" s="71">
        <f t="shared" si="31"/>
        <v>133000</v>
      </c>
      <c r="W325" s="71"/>
      <c r="X325" s="71"/>
      <c r="Y325" s="72"/>
      <c r="Z325" s="60">
        <f t="shared" si="32"/>
        <v>-45180000</v>
      </c>
      <c r="AA325" s="60"/>
      <c r="AB325" s="60"/>
      <c r="AC325" s="60"/>
      <c r="AD325" s="60">
        <f t="shared" si="33"/>
        <v>0</v>
      </c>
      <c r="AE325" s="60"/>
      <c r="AF325" s="60"/>
      <c r="AG325" s="60"/>
      <c r="AH325" s="39"/>
      <c r="AI325" s="39"/>
      <c r="AJ325" s="38"/>
      <c r="AK325" s="38"/>
    </row>
    <row r="326" spans="1:37" x14ac:dyDescent="0.15">
      <c r="A326" s="38"/>
      <c r="B326" s="38">
        <v>263</v>
      </c>
      <c r="C326" s="88" t="str">
        <f t="shared" si="28"/>
        <v>21年11ヶ月 [91歳]</v>
      </c>
      <c r="D326" s="88"/>
      <c r="E326" s="88"/>
      <c r="F326" s="88"/>
      <c r="G326" s="88"/>
      <c r="H326" s="88"/>
      <c r="I326" s="88"/>
      <c r="J326" s="84">
        <f t="shared" si="29"/>
        <v>105000</v>
      </c>
      <c r="K326" s="84"/>
      <c r="L326" s="84"/>
      <c r="M326" s="84"/>
      <c r="N326" s="79">
        <v>0</v>
      </c>
      <c r="O326" s="80"/>
      <c r="P326" s="80"/>
      <c r="Q326" s="80"/>
      <c r="R326" s="65">
        <f t="shared" si="30"/>
        <v>187000</v>
      </c>
      <c r="S326" s="65"/>
      <c r="T326" s="65"/>
      <c r="U326" s="65"/>
      <c r="V326" s="65">
        <f t="shared" si="31"/>
        <v>133000</v>
      </c>
      <c r="W326" s="65"/>
      <c r="X326" s="65"/>
      <c r="Y326" s="66"/>
      <c r="Z326" s="61">
        <f t="shared" si="32"/>
        <v>-45395000</v>
      </c>
      <c r="AA326" s="61"/>
      <c r="AB326" s="61"/>
      <c r="AC326" s="61"/>
      <c r="AD326" s="61">
        <f t="shared" si="33"/>
        <v>0</v>
      </c>
      <c r="AE326" s="61"/>
      <c r="AF326" s="61"/>
      <c r="AG326" s="61"/>
      <c r="AH326" s="39"/>
      <c r="AI326" s="39"/>
      <c r="AJ326" s="38"/>
      <c r="AK326" s="38"/>
    </row>
    <row r="327" spans="1:37" x14ac:dyDescent="0.15">
      <c r="A327" s="38"/>
      <c r="B327" s="38">
        <v>264</v>
      </c>
      <c r="C327" s="91" t="str">
        <f t="shared" si="28"/>
        <v>22年0ヶ月 [92歳]</v>
      </c>
      <c r="D327" s="91"/>
      <c r="E327" s="91"/>
      <c r="F327" s="91"/>
      <c r="G327" s="91"/>
      <c r="H327" s="91"/>
      <c r="I327" s="91"/>
      <c r="J327" s="86">
        <f t="shared" si="29"/>
        <v>105000</v>
      </c>
      <c r="K327" s="86"/>
      <c r="L327" s="86"/>
      <c r="M327" s="86"/>
      <c r="N327" s="81">
        <v>0</v>
      </c>
      <c r="O327" s="82"/>
      <c r="P327" s="82"/>
      <c r="Q327" s="82"/>
      <c r="R327" s="73">
        <f t="shared" si="30"/>
        <v>187000</v>
      </c>
      <c r="S327" s="73"/>
      <c r="T327" s="73"/>
      <c r="U327" s="73"/>
      <c r="V327" s="73">
        <f t="shared" si="31"/>
        <v>133000</v>
      </c>
      <c r="W327" s="73"/>
      <c r="X327" s="73"/>
      <c r="Y327" s="74"/>
      <c r="Z327" s="62">
        <f t="shared" si="32"/>
        <v>-45610000</v>
      </c>
      <c r="AA327" s="62"/>
      <c r="AB327" s="62"/>
      <c r="AC327" s="62"/>
      <c r="AD327" s="62">
        <f t="shared" si="33"/>
        <v>0</v>
      </c>
      <c r="AE327" s="62"/>
      <c r="AF327" s="62"/>
      <c r="AG327" s="62"/>
      <c r="AH327" s="39"/>
      <c r="AI327" s="39"/>
      <c r="AJ327" s="38"/>
      <c r="AK327" s="38"/>
    </row>
    <row r="328" spans="1:37" x14ac:dyDescent="0.15">
      <c r="A328" s="38"/>
      <c r="B328" s="38">
        <v>265</v>
      </c>
      <c r="C328" s="87" t="str">
        <f t="shared" si="28"/>
        <v>22年1ヶ月 [92歳]</v>
      </c>
      <c r="D328" s="87"/>
      <c r="E328" s="87"/>
      <c r="F328" s="87"/>
      <c r="G328" s="87"/>
      <c r="H328" s="87"/>
      <c r="I328" s="87"/>
      <c r="J328" s="83">
        <f t="shared" si="29"/>
        <v>105000</v>
      </c>
      <c r="K328" s="83"/>
      <c r="L328" s="83"/>
      <c r="M328" s="83"/>
      <c r="N328" s="77">
        <v>0</v>
      </c>
      <c r="O328" s="78"/>
      <c r="P328" s="78"/>
      <c r="Q328" s="78"/>
      <c r="R328" s="71">
        <f t="shared" si="30"/>
        <v>187000</v>
      </c>
      <c r="S328" s="71"/>
      <c r="T328" s="71"/>
      <c r="U328" s="71"/>
      <c r="V328" s="71">
        <f t="shared" si="31"/>
        <v>133000</v>
      </c>
      <c r="W328" s="71"/>
      <c r="X328" s="71"/>
      <c r="Y328" s="72"/>
      <c r="Z328" s="60">
        <f t="shared" si="32"/>
        <v>-45825000</v>
      </c>
      <c r="AA328" s="60"/>
      <c r="AB328" s="60"/>
      <c r="AC328" s="60"/>
      <c r="AD328" s="60">
        <f t="shared" si="33"/>
        <v>0</v>
      </c>
      <c r="AE328" s="60"/>
      <c r="AF328" s="60"/>
      <c r="AG328" s="60"/>
      <c r="AH328" s="39"/>
      <c r="AI328" s="39"/>
      <c r="AJ328" s="38"/>
      <c r="AK328" s="38"/>
    </row>
    <row r="329" spans="1:37" x14ac:dyDescent="0.15">
      <c r="A329" s="38"/>
      <c r="B329" s="38">
        <v>266</v>
      </c>
      <c r="C329" s="87" t="str">
        <f t="shared" si="28"/>
        <v>22年2ヶ月 [92歳]</v>
      </c>
      <c r="D329" s="87"/>
      <c r="E329" s="87"/>
      <c r="F329" s="87"/>
      <c r="G329" s="87"/>
      <c r="H329" s="87"/>
      <c r="I329" s="87"/>
      <c r="J329" s="83">
        <f t="shared" si="29"/>
        <v>105000</v>
      </c>
      <c r="K329" s="83"/>
      <c r="L329" s="83"/>
      <c r="M329" s="83"/>
      <c r="N329" s="77">
        <v>0</v>
      </c>
      <c r="O329" s="78"/>
      <c r="P329" s="78"/>
      <c r="Q329" s="78"/>
      <c r="R329" s="71">
        <f t="shared" si="30"/>
        <v>187000</v>
      </c>
      <c r="S329" s="71"/>
      <c r="T329" s="71"/>
      <c r="U329" s="71"/>
      <c r="V329" s="71">
        <f t="shared" si="31"/>
        <v>133000</v>
      </c>
      <c r="W329" s="71"/>
      <c r="X329" s="71"/>
      <c r="Y329" s="72"/>
      <c r="Z329" s="60">
        <f t="shared" si="32"/>
        <v>-46040000</v>
      </c>
      <c r="AA329" s="60"/>
      <c r="AB329" s="60"/>
      <c r="AC329" s="60"/>
      <c r="AD329" s="60">
        <f t="shared" si="33"/>
        <v>0</v>
      </c>
      <c r="AE329" s="60"/>
      <c r="AF329" s="60"/>
      <c r="AG329" s="60"/>
      <c r="AH329" s="39"/>
      <c r="AI329" s="39"/>
      <c r="AJ329" s="38"/>
      <c r="AK329" s="38"/>
    </row>
    <row r="330" spans="1:37" x14ac:dyDescent="0.15">
      <c r="A330" s="38"/>
      <c r="B330" s="38">
        <v>267</v>
      </c>
      <c r="C330" s="87" t="str">
        <f t="shared" si="28"/>
        <v>22年3ヶ月 [92歳]</v>
      </c>
      <c r="D330" s="87"/>
      <c r="E330" s="87"/>
      <c r="F330" s="87"/>
      <c r="G330" s="87"/>
      <c r="H330" s="87"/>
      <c r="I330" s="87"/>
      <c r="J330" s="83">
        <f t="shared" si="29"/>
        <v>105000</v>
      </c>
      <c r="K330" s="83"/>
      <c r="L330" s="83"/>
      <c r="M330" s="83"/>
      <c r="N330" s="77">
        <v>0</v>
      </c>
      <c r="O330" s="78"/>
      <c r="P330" s="78"/>
      <c r="Q330" s="78"/>
      <c r="R330" s="71">
        <f t="shared" si="30"/>
        <v>187000</v>
      </c>
      <c r="S330" s="71"/>
      <c r="T330" s="71"/>
      <c r="U330" s="71"/>
      <c r="V330" s="71">
        <f t="shared" si="31"/>
        <v>133000</v>
      </c>
      <c r="W330" s="71"/>
      <c r="X330" s="71"/>
      <c r="Y330" s="72"/>
      <c r="Z330" s="60">
        <f t="shared" si="32"/>
        <v>-46255000</v>
      </c>
      <c r="AA330" s="60"/>
      <c r="AB330" s="60"/>
      <c r="AC330" s="60"/>
      <c r="AD330" s="60">
        <f t="shared" si="33"/>
        <v>0</v>
      </c>
      <c r="AE330" s="60"/>
      <c r="AF330" s="60"/>
      <c r="AG330" s="60"/>
      <c r="AH330" s="39"/>
      <c r="AI330" s="39"/>
      <c r="AJ330" s="38"/>
      <c r="AK330" s="38"/>
    </row>
    <row r="331" spans="1:37" x14ac:dyDescent="0.15">
      <c r="A331" s="38"/>
      <c r="B331" s="38">
        <v>268</v>
      </c>
      <c r="C331" s="87" t="str">
        <f t="shared" si="28"/>
        <v>22年4ヶ月 [92歳]</v>
      </c>
      <c r="D331" s="87"/>
      <c r="E331" s="87"/>
      <c r="F331" s="87"/>
      <c r="G331" s="87"/>
      <c r="H331" s="87"/>
      <c r="I331" s="87"/>
      <c r="J331" s="83">
        <f t="shared" si="29"/>
        <v>105000</v>
      </c>
      <c r="K331" s="83"/>
      <c r="L331" s="83"/>
      <c r="M331" s="83"/>
      <c r="N331" s="77">
        <v>0</v>
      </c>
      <c r="O331" s="78"/>
      <c r="P331" s="78"/>
      <c r="Q331" s="78"/>
      <c r="R331" s="71">
        <f t="shared" si="30"/>
        <v>187000</v>
      </c>
      <c r="S331" s="71"/>
      <c r="T331" s="71"/>
      <c r="U331" s="71"/>
      <c r="V331" s="71">
        <f t="shared" si="31"/>
        <v>133000</v>
      </c>
      <c r="W331" s="71"/>
      <c r="X331" s="71"/>
      <c r="Y331" s="72"/>
      <c r="Z331" s="60">
        <f t="shared" si="32"/>
        <v>-46470000</v>
      </c>
      <c r="AA331" s="60"/>
      <c r="AB331" s="60"/>
      <c r="AC331" s="60"/>
      <c r="AD331" s="60">
        <f t="shared" si="33"/>
        <v>0</v>
      </c>
      <c r="AE331" s="60"/>
      <c r="AF331" s="60"/>
      <c r="AG331" s="60"/>
      <c r="AH331" s="39"/>
      <c r="AI331" s="39"/>
      <c r="AJ331" s="38"/>
      <c r="AK331" s="38"/>
    </row>
    <row r="332" spans="1:37" x14ac:dyDescent="0.15">
      <c r="A332" s="38"/>
      <c r="B332" s="38">
        <v>269</v>
      </c>
      <c r="C332" s="87" t="str">
        <f t="shared" si="28"/>
        <v>22年5ヶ月 [92歳]</v>
      </c>
      <c r="D332" s="87"/>
      <c r="E332" s="87"/>
      <c r="F332" s="87"/>
      <c r="G332" s="87"/>
      <c r="H332" s="87"/>
      <c r="I332" s="87"/>
      <c r="J332" s="83">
        <f t="shared" si="29"/>
        <v>105000</v>
      </c>
      <c r="K332" s="83"/>
      <c r="L332" s="83"/>
      <c r="M332" s="83"/>
      <c r="N332" s="77">
        <v>0</v>
      </c>
      <c r="O332" s="78"/>
      <c r="P332" s="78"/>
      <c r="Q332" s="78"/>
      <c r="R332" s="71">
        <f t="shared" si="30"/>
        <v>187000</v>
      </c>
      <c r="S332" s="71"/>
      <c r="T332" s="71"/>
      <c r="U332" s="71"/>
      <c r="V332" s="71">
        <f t="shared" si="31"/>
        <v>133000</v>
      </c>
      <c r="W332" s="71"/>
      <c r="X332" s="71"/>
      <c r="Y332" s="72"/>
      <c r="Z332" s="60">
        <f t="shared" si="32"/>
        <v>-46685000</v>
      </c>
      <c r="AA332" s="60"/>
      <c r="AB332" s="60"/>
      <c r="AC332" s="60"/>
      <c r="AD332" s="60">
        <f t="shared" si="33"/>
        <v>0</v>
      </c>
      <c r="AE332" s="60"/>
      <c r="AF332" s="60"/>
      <c r="AG332" s="60"/>
      <c r="AH332" s="39"/>
      <c r="AI332" s="39"/>
      <c r="AJ332" s="38"/>
      <c r="AK332" s="38"/>
    </row>
    <row r="333" spans="1:37" x14ac:dyDescent="0.15">
      <c r="A333" s="38"/>
      <c r="B333" s="38">
        <v>270</v>
      </c>
      <c r="C333" s="87" t="str">
        <f t="shared" si="28"/>
        <v>22年6ヶ月 [92歳]</v>
      </c>
      <c r="D333" s="87"/>
      <c r="E333" s="87"/>
      <c r="F333" s="87"/>
      <c r="G333" s="87"/>
      <c r="H333" s="87"/>
      <c r="I333" s="87"/>
      <c r="J333" s="83">
        <f t="shared" si="29"/>
        <v>105000</v>
      </c>
      <c r="K333" s="83"/>
      <c r="L333" s="83"/>
      <c r="M333" s="83"/>
      <c r="N333" s="77">
        <v>0</v>
      </c>
      <c r="O333" s="78"/>
      <c r="P333" s="78"/>
      <c r="Q333" s="78"/>
      <c r="R333" s="71">
        <f t="shared" si="30"/>
        <v>187000</v>
      </c>
      <c r="S333" s="71"/>
      <c r="T333" s="71"/>
      <c r="U333" s="71"/>
      <c r="V333" s="71">
        <f t="shared" si="31"/>
        <v>133000</v>
      </c>
      <c r="W333" s="71"/>
      <c r="X333" s="71"/>
      <c r="Y333" s="72"/>
      <c r="Z333" s="60">
        <f t="shared" si="32"/>
        <v>-46900000</v>
      </c>
      <c r="AA333" s="60"/>
      <c r="AB333" s="60"/>
      <c r="AC333" s="60"/>
      <c r="AD333" s="60">
        <f t="shared" si="33"/>
        <v>0</v>
      </c>
      <c r="AE333" s="60"/>
      <c r="AF333" s="60"/>
      <c r="AG333" s="60"/>
      <c r="AH333" s="39"/>
      <c r="AI333" s="39"/>
      <c r="AJ333" s="38"/>
      <c r="AK333" s="38"/>
    </row>
    <row r="334" spans="1:37" x14ac:dyDescent="0.15">
      <c r="A334" s="38"/>
      <c r="B334" s="38">
        <v>271</v>
      </c>
      <c r="C334" s="87" t="str">
        <f t="shared" si="28"/>
        <v>22年7ヶ月 [92歳]</v>
      </c>
      <c r="D334" s="87"/>
      <c r="E334" s="87"/>
      <c r="F334" s="87"/>
      <c r="G334" s="87"/>
      <c r="H334" s="87"/>
      <c r="I334" s="87"/>
      <c r="J334" s="83">
        <f t="shared" si="29"/>
        <v>105000</v>
      </c>
      <c r="K334" s="83"/>
      <c r="L334" s="83"/>
      <c r="M334" s="83"/>
      <c r="N334" s="77">
        <v>0</v>
      </c>
      <c r="O334" s="78"/>
      <c r="P334" s="78"/>
      <c r="Q334" s="78"/>
      <c r="R334" s="71">
        <f t="shared" si="30"/>
        <v>187000</v>
      </c>
      <c r="S334" s="71"/>
      <c r="T334" s="71"/>
      <c r="U334" s="71"/>
      <c r="V334" s="71">
        <f t="shared" si="31"/>
        <v>133000</v>
      </c>
      <c r="W334" s="71"/>
      <c r="X334" s="71"/>
      <c r="Y334" s="72"/>
      <c r="Z334" s="60">
        <f t="shared" si="32"/>
        <v>-47115000</v>
      </c>
      <c r="AA334" s="60"/>
      <c r="AB334" s="60"/>
      <c r="AC334" s="60"/>
      <c r="AD334" s="60">
        <f t="shared" si="33"/>
        <v>0</v>
      </c>
      <c r="AE334" s="60"/>
      <c r="AF334" s="60"/>
      <c r="AG334" s="60"/>
      <c r="AH334" s="39"/>
      <c r="AI334" s="39"/>
      <c r="AJ334" s="38"/>
      <c r="AK334" s="38"/>
    </row>
    <row r="335" spans="1:37" x14ac:dyDescent="0.15">
      <c r="A335" s="38"/>
      <c r="B335" s="38">
        <v>272</v>
      </c>
      <c r="C335" s="87" t="str">
        <f t="shared" si="28"/>
        <v>22年8ヶ月 [92歳]</v>
      </c>
      <c r="D335" s="87"/>
      <c r="E335" s="87"/>
      <c r="F335" s="87"/>
      <c r="G335" s="87"/>
      <c r="H335" s="87"/>
      <c r="I335" s="87"/>
      <c r="J335" s="83">
        <f t="shared" si="29"/>
        <v>105000</v>
      </c>
      <c r="K335" s="83"/>
      <c r="L335" s="83"/>
      <c r="M335" s="83"/>
      <c r="N335" s="77">
        <v>0</v>
      </c>
      <c r="O335" s="78"/>
      <c r="P335" s="78"/>
      <c r="Q335" s="78"/>
      <c r="R335" s="71">
        <f t="shared" si="30"/>
        <v>187000</v>
      </c>
      <c r="S335" s="71"/>
      <c r="T335" s="71"/>
      <c r="U335" s="71"/>
      <c r="V335" s="71">
        <f t="shared" si="31"/>
        <v>133000</v>
      </c>
      <c r="W335" s="71"/>
      <c r="X335" s="71"/>
      <c r="Y335" s="72"/>
      <c r="Z335" s="60">
        <f t="shared" si="32"/>
        <v>-47330000</v>
      </c>
      <c r="AA335" s="60"/>
      <c r="AB335" s="60"/>
      <c r="AC335" s="60"/>
      <c r="AD335" s="60">
        <f t="shared" si="33"/>
        <v>0</v>
      </c>
      <c r="AE335" s="60"/>
      <c r="AF335" s="60"/>
      <c r="AG335" s="60"/>
      <c r="AH335" s="39"/>
      <c r="AI335" s="39"/>
      <c r="AJ335" s="38"/>
      <c r="AK335" s="38"/>
    </row>
    <row r="336" spans="1:37" x14ac:dyDescent="0.15">
      <c r="A336" s="38"/>
      <c r="B336" s="38">
        <v>273</v>
      </c>
      <c r="C336" s="87" t="str">
        <f t="shared" si="28"/>
        <v>22年9ヶ月 [92歳]</v>
      </c>
      <c r="D336" s="87"/>
      <c r="E336" s="87"/>
      <c r="F336" s="87"/>
      <c r="G336" s="87"/>
      <c r="H336" s="87"/>
      <c r="I336" s="87"/>
      <c r="J336" s="83">
        <f t="shared" si="29"/>
        <v>105000</v>
      </c>
      <c r="K336" s="83"/>
      <c r="L336" s="83"/>
      <c r="M336" s="83"/>
      <c r="N336" s="77">
        <v>0</v>
      </c>
      <c r="O336" s="78"/>
      <c r="P336" s="78"/>
      <c r="Q336" s="78"/>
      <c r="R336" s="71">
        <f t="shared" si="30"/>
        <v>187000</v>
      </c>
      <c r="S336" s="71"/>
      <c r="T336" s="71"/>
      <c r="U336" s="71"/>
      <c r="V336" s="71">
        <f t="shared" si="31"/>
        <v>133000</v>
      </c>
      <c r="W336" s="71"/>
      <c r="X336" s="71"/>
      <c r="Y336" s="72"/>
      <c r="Z336" s="60">
        <f t="shared" si="32"/>
        <v>-47545000</v>
      </c>
      <c r="AA336" s="60"/>
      <c r="AB336" s="60"/>
      <c r="AC336" s="60"/>
      <c r="AD336" s="60">
        <f t="shared" si="33"/>
        <v>0</v>
      </c>
      <c r="AE336" s="60"/>
      <c r="AF336" s="60"/>
      <c r="AG336" s="60"/>
      <c r="AH336" s="39"/>
      <c r="AI336" s="39"/>
      <c r="AJ336" s="38"/>
      <c r="AK336" s="38"/>
    </row>
    <row r="337" spans="1:37" x14ac:dyDescent="0.15">
      <c r="A337" s="38"/>
      <c r="B337" s="38">
        <v>274</v>
      </c>
      <c r="C337" s="87" t="str">
        <f t="shared" si="28"/>
        <v>22年10ヶ月 [92歳]</v>
      </c>
      <c r="D337" s="87"/>
      <c r="E337" s="87"/>
      <c r="F337" s="87"/>
      <c r="G337" s="87"/>
      <c r="H337" s="87"/>
      <c r="I337" s="87"/>
      <c r="J337" s="83">
        <f t="shared" si="29"/>
        <v>105000</v>
      </c>
      <c r="K337" s="83"/>
      <c r="L337" s="83"/>
      <c r="M337" s="83"/>
      <c r="N337" s="77">
        <v>0</v>
      </c>
      <c r="O337" s="78"/>
      <c r="P337" s="78"/>
      <c r="Q337" s="78"/>
      <c r="R337" s="71">
        <f t="shared" si="30"/>
        <v>187000</v>
      </c>
      <c r="S337" s="71"/>
      <c r="T337" s="71"/>
      <c r="U337" s="71"/>
      <c r="V337" s="71">
        <f t="shared" si="31"/>
        <v>133000</v>
      </c>
      <c r="W337" s="71"/>
      <c r="X337" s="71"/>
      <c r="Y337" s="72"/>
      <c r="Z337" s="60">
        <f t="shared" si="32"/>
        <v>-47760000</v>
      </c>
      <c r="AA337" s="60"/>
      <c r="AB337" s="60"/>
      <c r="AC337" s="60"/>
      <c r="AD337" s="60">
        <f t="shared" si="33"/>
        <v>0</v>
      </c>
      <c r="AE337" s="60"/>
      <c r="AF337" s="60"/>
      <c r="AG337" s="60"/>
      <c r="AH337" s="39"/>
      <c r="AI337" s="39"/>
      <c r="AJ337" s="38"/>
      <c r="AK337" s="38"/>
    </row>
    <row r="338" spans="1:37" x14ac:dyDescent="0.15">
      <c r="A338" s="38"/>
      <c r="B338" s="38">
        <v>275</v>
      </c>
      <c r="C338" s="88" t="str">
        <f t="shared" si="28"/>
        <v>22年11ヶ月 [92歳]</v>
      </c>
      <c r="D338" s="88"/>
      <c r="E338" s="88"/>
      <c r="F338" s="88"/>
      <c r="G338" s="88"/>
      <c r="H338" s="88"/>
      <c r="I338" s="88"/>
      <c r="J338" s="84">
        <f t="shared" si="29"/>
        <v>105000</v>
      </c>
      <c r="K338" s="84"/>
      <c r="L338" s="84"/>
      <c r="M338" s="84"/>
      <c r="N338" s="79">
        <v>0</v>
      </c>
      <c r="O338" s="80"/>
      <c r="P338" s="80"/>
      <c r="Q338" s="80"/>
      <c r="R338" s="65">
        <f t="shared" si="30"/>
        <v>187000</v>
      </c>
      <c r="S338" s="65"/>
      <c r="T338" s="65"/>
      <c r="U338" s="65"/>
      <c r="V338" s="65">
        <f t="shared" si="31"/>
        <v>133000</v>
      </c>
      <c r="W338" s="65"/>
      <c r="X338" s="65"/>
      <c r="Y338" s="66"/>
      <c r="Z338" s="61">
        <f t="shared" si="32"/>
        <v>-47975000</v>
      </c>
      <c r="AA338" s="61"/>
      <c r="AB338" s="61"/>
      <c r="AC338" s="61"/>
      <c r="AD338" s="61">
        <f t="shared" si="33"/>
        <v>0</v>
      </c>
      <c r="AE338" s="61"/>
      <c r="AF338" s="61"/>
      <c r="AG338" s="61"/>
      <c r="AH338" s="39"/>
      <c r="AI338" s="39"/>
      <c r="AJ338" s="38"/>
      <c r="AK338" s="38"/>
    </row>
    <row r="339" spans="1:37" x14ac:dyDescent="0.15">
      <c r="A339" s="38"/>
      <c r="B339" s="38">
        <v>276</v>
      </c>
      <c r="C339" s="91" t="str">
        <f t="shared" si="28"/>
        <v>23年0ヶ月 [93歳]</v>
      </c>
      <c r="D339" s="91"/>
      <c r="E339" s="91"/>
      <c r="F339" s="91"/>
      <c r="G339" s="91"/>
      <c r="H339" s="91"/>
      <c r="I339" s="91"/>
      <c r="J339" s="86">
        <f t="shared" si="29"/>
        <v>105000</v>
      </c>
      <c r="K339" s="86"/>
      <c r="L339" s="86"/>
      <c r="M339" s="86"/>
      <c r="N339" s="81">
        <v>0</v>
      </c>
      <c r="O339" s="82"/>
      <c r="P339" s="82"/>
      <c r="Q339" s="82"/>
      <c r="R339" s="73">
        <f t="shared" si="30"/>
        <v>187000</v>
      </c>
      <c r="S339" s="73"/>
      <c r="T339" s="73"/>
      <c r="U339" s="73"/>
      <c r="V339" s="73">
        <f t="shared" si="31"/>
        <v>133000</v>
      </c>
      <c r="W339" s="73"/>
      <c r="X339" s="73"/>
      <c r="Y339" s="74"/>
      <c r="Z339" s="62">
        <f t="shared" si="32"/>
        <v>-48190000</v>
      </c>
      <c r="AA339" s="62"/>
      <c r="AB339" s="62"/>
      <c r="AC339" s="62"/>
      <c r="AD339" s="62">
        <f t="shared" si="33"/>
        <v>0</v>
      </c>
      <c r="AE339" s="62"/>
      <c r="AF339" s="62"/>
      <c r="AG339" s="62"/>
      <c r="AH339" s="39"/>
      <c r="AI339" s="39"/>
      <c r="AJ339" s="38"/>
      <c r="AK339" s="38"/>
    </row>
    <row r="340" spans="1:37" x14ac:dyDescent="0.15">
      <c r="A340" s="38"/>
      <c r="B340" s="38">
        <v>277</v>
      </c>
      <c r="C340" s="87" t="str">
        <f t="shared" si="28"/>
        <v>23年1ヶ月 [93歳]</v>
      </c>
      <c r="D340" s="87"/>
      <c r="E340" s="87"/>
      <c r="F340" s="87"/>
      <c r="G340" s="87"/>
      <c r="H340" s="87"/>
      <c r="I340" s="87"/>
      <c r="J340" s="83">
        <f t="shared" si="29"/>
        <v>105000</v>
      </c>
      <c r="K340" s="83"/>
      <c r="L340" s="83"/>
      <c r="M340" s="83"/>
      <c r="N340" s="77">
        <v>0</v>
      </c>
      <c r="O340" s="78"/>
      <c r="P340" s="78"/>
      <c r="Q340" s="78"/>
      <c r="R340" s="71">
        <f t="shared" si="30"/>
        <v>187000</v>
      </c>
      <c r="S340" s="71"/>
      <c r="T340" s="71"/>
      <c r="U340" s="71"/>
      <c r="V340" s="71">
        <f t="shared" si="31"/>
        <v>133000</v>
      </c>
      <c r="W340" s="71"/>
      <c r="X340" s="71"/>
      <c r="Y340" s="72"/>
      <c r="Z340" s="60">
        <f t="shared" si="32"/>
        <v>-48405000</v>
      </c>
      <c r="AA340" s="60"/>
      <c r="AB340" s="60"/>
      <c r="AC340" s="60"/>
      <c r="AD340" s="60">
        <f t="shared" si="33"/>
        <v>0</v>
      </c>
      <c r="AE340" s="60"/>
      <c r="AF340" s="60"/>
      <c r="AG340" s="60"/>
      <c r="AH340" s="39"/>
      <c r="AI340" s="39"/>
      <c r="AJ340" s="38"/>
      <c r="AK340" s="38"/>
    </row>
    <row r="341" spans="1:37" x14ac:dyDescent="0.15">
      <c r="A341" s="38"/>
      <c r="B341" s="38">
        <v>278</v>
      </c>
      <c r="C341" s="87" t="str">
        <f t="shared" si="28"/>
        <v>23年2ヶ月 [93歳]</v>
      </c>
      <c r="D341" s="87"/>
      <c r="E341" s="87"/>
      <c r="F341" s="87"/>
      <c r="G341" s="87"/>
      <c r="H341" s="87"/>
      <c r="I341" s="87"/>
      <c r="J341" s="83">
        <f t="shared" si="29"/>
        <v>105000</v>
      </c>
      <c r="K341" s="83"/>
      <c r="L341" s="83"/>
      <c r="M341" s="83"/>
      <c r="N341" s="77">
        <v>0</v>
      </c>
      <c r="O341" s="78"/>
      <c r="P341" s="78"/>
      <c r="Q341" s="78"/>
      <c r="R341" s="71">
        <f t="shared" si="30"/>
        <v>187000</v>
      </c>
      <c r="S341" s="71"/>
      <c r="T341" s="71"/>
      <c r="U341" s="71"/>
      <c r="V341" s="71">
        <f t="shared" si="31"/>
        <v>133000</v>
      </c>
      <c r="W341" s="71"/>
      <c r="X341" s="71"/>
      <c r="Y341" s="72"/>
      <c r="Z341" s="60">
        <f t="shared" si="32"/>
        <v>-48620000</v>
      </c>
      <c r="AA341" s="60"/>
      <c r="AB341" s="60"/>
      <c r="AC341" s="60"/>
      <c r="AD341" s="60">
        <f t="shared" si="33"/>
        <v>0</v>
      </c>
      <c r="AE341" s="60"/>
      <c r="AF341" s="60"/>
      <c r="AG341" s="60"/>
      <c r="AH341" s="39"/>
      <c r="AI341" s="39"/>
      <c r="AJ341" s="38"/>
      <c r="AK341" s="38"/>
    </row>
    <row r="342" spans="1:37" x14ac:dyDescent="0.15">
      <c r="A342" s="38"/>
      <c r="B342" s="38">
        <v>279</v>
      </c>
      <c r="C342" s="87" t="str">
        <f t="shared" si="28"/>
        <v>23年3ヶ月 [93歳]</v>
      </c>
      <c r="D342" s="87"/>
      <c r="E342" s="87"/>
      <c r="F342" s="87"/>
      <c r="G342" s="87"/>
      <c r="H342" s="87"/>
      <c r="I342" s="87"/>
      <c r="J342" s="83">
        <f t="shared" si="29"/>
        <v>105000</v>
      </c>
      <c r="K342" s="83"/>
      <c r="L342" s="83"/>
      <c r="M342" s="83"/>
      <c r="N342" s="77">
        <v>0</v>
      </c>
      <c r="O342" s="78"/>
      <c r="P342" s="78"/>
      <c r="Q342" s="78"/>
      <c r="R342" s="71">
        <f t="shared" si="30"/>
        <v>187000</v>
      </c>
      <c r="S342" s="71"/>
      <c r="T342" s="71"/>
      <c r="U342" s="71"/>
      <c r="V342" s="71">
        <f t="shared" si="31"/>
        <v>133000</v>
      </c>
      <c r="W342" s="71"/>
      <c r="X342" s="71"/>
      <c r="Y342" s="72"/>
      <c r="Z342" s="60">
        <f t="shared" si="32"/>
        <v>-48835000</v>
      </c>
      <c r="AA342" s="60"/>
      <c r="AB342" s="60"/>
      <c r="AC342" s="60"/>
      <c r="AD342" s="60">
        <f t="shared" si="33"/>
        <v>0</v>
      </c>
      <c r="AE342" s="60"/>
      <c r="AF342" s="60"/>
      <c r="AG342" s="60"/>
      <c r="AH342" s="39"/>
      <c r="AI342" s="39"/>
      <c r="AJ342" s="38"/>
      <c r="AK342" s="38"/>
    </row>
    <row r="343" spans="1:37" x14ac:dyDescent="0.15">
      <c r="A343" s="38"/>
      <c r="B343" s="38">
        <v>280</v>
      </c>
      <c r="C343" s="87" t="str">
        <f t="shared" si="28"/>
        <v>23年4ヶ月 [93歳]</v>
      </c>
      <c r="D343" s="87"/>
      <c r="E343" s="87"/>
      <c r="F343" s="87"/>
      <c r="G343" s="87"/>
      <c r="H343" s="87"/>
      <c r="I343" s="87"/>
      <c r="J343" s="83">
        <f t="shared" si="29"/>
        <v>105000</v>
      </c>
      <c r="K343" s="83"/>
      <c r="L343" s="83"/>
      <c r="M343" s="83"/>
      <c r="N343" s="77">
        <v>0</v>
      </c>
      <c r="O343" s="78"/>
      <c r="P343" s="78"/>
      <c r="Q343" s="78"/>
      <c r="R343" s="71">
        <f t="shared" si="30"/>
        <v>187000</v>
      </c>
      <c r="S343" s="71"/>
      <c r="T343" s="71"/>
      <c r="U343" s="71"/>
      <c r="V343" s="71">
        <f t="shared" si="31"/>
        <v>133000</v>
      </c>
      <c r="W343" s="71"/>
      <c r="X343" s="71"/>
      <c r="Y343" s="72"/>
      <c r="Z343" s="60">
        <f t="shared" si="32"/>
        <v>-49050000</v>
      </c>
      <c r="AA343" s="60"/>
      <c r="AB343" s="60"/>
      <c r="AC343" s="60"/>
      <c r="AD343" s="60">
        <f t="shared" si="33"/>
        <v>0</v>
      </c>
      <c r="AE343" s="60"/>
      <c r="AF343" s="60"/>
      <c r="AG343" s="60"/>
      <c r="AH343" s="39"/>
      <c r="AI343" s="39"/>
      <c r="AJ343" s="38"/>
      <c r="AK343" s="38"/>
    </row>
    <row r="344" spans="1:37" x14ac:dyDescent="0.15">
      <c r="A344" s="38"/>
      <c r="B344" s="38">
        <v>281</v>
      </c>
      <c r="C344" s="87" t="str">
        <f t="shared" si="28"/>
        <v>23年5ヶ月 [93歳]</v>
      </c>
      <c r="D344" s="87"/>
      <c r="E344" s="87"/>
      <c r="F344" s="87"/>
      <c r="G344" s="87"/>
      <c r="H344" s="87"/>
      <c r="I344" s="87"/>
      <c r="J344" s="83">
        <f t="shared" si="29"/>
        <v>105000</v>
      </c>
      <c r="K344" s="83"/>
      <c r="L344" s="83"/>
      <c r="M344" s="83"/>
      <c r="N344" s="77">
        <v>0</v>
      </c>
      <c r="O344" s="78"/>
      <c r="P344" s="78"/>
      <c r="Q344" s="78"/>
      <c r="R344" s="71">
        <f t="shared" si="30"/>
        <v>187000</v>
      </c>
      <c r="S344" s="71"/>
      <c r="T344" s="71"/>
      <c r="U344" s="71"/>
      <c r="V344" s="71">
        <f t="shared" si="31"/>
        <v>133000</v>
      </c>
      <c r="W344" s="71"/>
      <c r="X344" s="71"/>
      <c r="Y344" s="72"/>
      <c r="Z344" s="60">
        <f t="shared" si="32"/>
        <v>-49265000</v>
      </c>
      <c r="AA344" s="60"/>
      <c r="AB344" s="60"/>
      <c r="AC344" s="60"/>
      <c r="AD344" s="60">
        <f t="shared" si="33"/>
        <v>0</v>
      </c>
      <c r="AE344" s="60"/>
      <c r="AF344" s="60"/>
      <c r="AG344" s="60"/>
      <c r="AH344" s="39"/>
      <c r="AI344" s="39"/>
      <c r="AJ344" s="38"/>
      <c r="AK344" s="38"/>
    </row>
    <row r="345" spans="1:37" x14ac:dyDescent="0.15">
      <c r="A345" s="38"/>
      <c r="B345" s="38">
        <v>282</v>
      </c>
      <c r="C345" s="87" t="str">
        <f t="shared" si="28"/>
        <v>23年6ヶ月 [93歳]</v>
      </c>
      <c r="D345" s="87"/>
      <c r="E345" s="87"/>
      <c r="F345" s="87"/>
      <c r="G345" s="87"/>
      <c r="H345" s="87"/>
      <c r="I345" s="87"/>
      <c r="J345" s="83">
        <f t="shared" si="29"/>
        <v>105000</v>
      </c>
      <c r="K345" s="83"/>
      <c r="L345" s="83"/>
      <c r="M345" s="83"/>
      <c r="N345" s="77">
        <v>0</v>
      </c>
      <c r="O345" s="78"/>
      <c r="P345" s="78"/>
      <c r="Q345" s="78"/>
      <c r="R345" s="71">
        <f t="shared" si="30"/>
        <v>187000</v>
      </c>
      <c r="S345" s="71"/>
      <c r="T345" s="71"/>
      <c r="U345" s="71"/>
      <c r="V345" s="71">
        <f t="shared" si="31"/>
        <v>133000</v>
      </c>
      <c r="W345" s="71"/>
      <c r="X345" s="71"/>
      <c r="Y345" s="72"/>
      <c r="Z345" s="60">
        <f t="shared" si="32"/>
        <v>-49480000</v>
      </c>
      <c r="AA345" s="60"/>
      <c r="AB345" s="60"/>
      <c r="AC345" s="60"/>
      <c r="AD345" s="60">
        <f t="shared" si="33"/>
        <v>0</v>
      </c>
      <c r="AE345" s="60"/>
      <c r="AF345" s="60"/>
      <c r="AG345" s="60"/>
      <c r="AH345" s="39"/>
      <c r="AI345" s="39"/>
      <c r="AJ345" s="38"/>
      <c r="AK345" s="38"/>
    </row>
    <row r="346" spans="1:37" x14ac:dyDescent="0.15">
      <c r="A346" s="38"/>
      <c r="B346" s="38">
        <v>283</v>
      </c>
      <c r="C346" s="87" t="str">
        <f t="shared" si="28"/>
        <v>23年7ヶ月 [93歳]</v>
      </c>
      <c r="D346" s="87"/>
      <c r="E346" s="87"/>
      <c r="F346" s="87"/>
      <c r="G346" s="87"/>
      <c r="H346" s="87"/>
      <c r="I346" s="87"/>
      <c r="J346" s="83">
        <f t="shared" si="29"/>
        <v>105000</v>
      </c>
      <c r="K346" s="83"/>
      <c r="L346" s="83"/>
      <c r="M346" s="83"/>
      <c r="N346" s="77">
        <v>0</v>
      </c>
      <c r="O346" s="78"/>
      <c r="P346" s="78"/>
      <c r="Q346" s="78"/>
      <c r="R346" s="71">
        <f t="shared" si="30"/>
        <v>187000</v>
      </c>
      <c r="S346" s="71"/>
      <c r="T346" s="71"/>
      <c r="U346" s="71"/>
      <c r="V346" s="71">
        <f t="shared" si="31"/>
        <v>133000</v>
      </c>
      <c r="W346" s="71"/>
      <c r="X346" s="71"/>
      <c r="Y346" s="72"/>
      <c r="Z346" s="60">
        <f t="shared" si="32"/>
        <v>-49695000</v>
      </c>
      <c r="AA346" s="60"/>
      <c r="AB346" s="60"/>
      <c r="AC346" s="60"/>
      <c r="AD346" s="60">
        <f t="shared" si="33"/>
        <v>0</v>
      </c>
      <c r="AE346" s="60"/>
      <c r="AF346" s="60"/>
      <c r="AG346" s="60"/>
      <c r="AH346" s="39"/>
      <c r="AI346" s="39"/>
      <c r="AJ346" s="38"/>
      <c r="AK346" s="38"/>
    </row>
    <row r="347" spans="1:37" x14ac:dyDescent="0.15">
      <c r="A347" s="38"/>
      <c r="B347" s="38">
        <v>284</v>
      </c>
      <c r="C347" s="87" t="str">
        <f t="shared" si="28"/>
        <v>23年8ヶ月 [93歳]</v>
      </c>
      <c r="D347" s="87"/>
      <c r="E347" s="87"/>
      <c r="F347" s="87"/>
      <c r="G347" s="87"/>
      <c r="H347" s="87"/>
      <c r="I347" s="87"/>
      <c r="J347" s="83">
        <f t="shared" si="29"/>
        <v>105000</v>
      </c>
      <c r="K347" s="83"/>
      <c r="L347" s="83"/>
      <c r="M347" s="83"/>
      <c r="N347" s="77">
        <v>0</v>
      </c>
      <c r="O347" s="78"/>
      <c r="P347" s="78"/>
      <c r="Q347" s="78"/>
      <c r="R347" s="71">
        <f t="shared" si="30"/>
        <v>187000</v>
      </c>
      <c r="S347" s="71"/>
      <c r="T347" s="71"/>
      <c r="U347" s="71"/>
      <c r="V347" s="71">
        <f t="shared" si="31"/>
        <v>133000</v>
      </c>
      <c r="W347" s="71"/>
      <c r="X347" s="71"/>
      <c r="Y347" s="72"/>
      <c r="Z347" s="60">
        <f t="shared" si="32"/>
        <v>-49910000</v>
      </c>
      <c r="AA347" s="60"/>
      <c r="AB347" s="60"/>
      <c r="AC347" s="60"/>
      <c r="AD347" s="60">
        <f t="shared" si="33"/>
        <v>0</v>
      </c>
      <c r="AE347" s="60"/>
      <c r="AF347" s="60"/>
      <c r="AG347" s="60"/>
      <c r="AH347" s="39"/>
      <c r="AI347" s="39"/>
      <c r="AJ347" s="38"/>
      <c r="AK347" s="38"/>
    </row>
    <row r="348" spans="1:37" x14ac:dyDescent="0.15">
      <c r="A348" s="38"/>
      <c r="B348" s="38">
        <v>285</v>
      </c>
      <c r="C348" s="87" t="str">
        <f t="shared" si="28"/>
        <v>23年9ヶ月 [93歳]</v>
      </c>
      <c r="D348" s="87"/>
      <c r="E348" s="87"/>
      <c r="F348" s="87"/>
      <c r="G348" s="87"/>
      <c r="H348" s="87"/>
      <c r="I348" s="87"/>
      <c r="J348" s="83">
        <f t="shared" si="29"/>
        <v>105000</v>
      </c>
      <c r="K348" s="83"/>
      <c r="L348" s="83"/>
      <c r="M348" s="83"/>
      <c r="N348" s="77">
        <v>0</v>
      </c>
      <c r="O348" s="78"/>
      <c r="P348" s="78"/>
      <c r="Q348" s="78"/>
      <c r="R348" s="71">
        <f t="shared" si="30"/>
        <v>187000</v>
      </c>
      <c r="S348" s="71"/>
      <c r="T348" s="71"/>
      <c r="U348" s="71"/>
      <c r="V348" s="71">
        <f t="shared" si="31"/>
        <v>133000</v>
      </c>
      <c r="W348" s="71"/>
      <c r="X348" s="71"/>
      <c r="Y348" s="72"/>
      <c r="Z348" s="60">
        <f t="shared" si="32"/>
        <v>-50125000</v>
      </c>
      <c r="AA348" s="60"/>
      <c r="AB348" s="60"/>
      <c r="AC348" s="60"/>
      <c r="AD348" s="60">
        <f t="shared" si="33"/>
        <v>0</v>
      </c>
      <c r="AE348" s="60"/>
      <c r="AF348" s="60"/>
      <c r="AG348" s="60"/>
      <c r="AH348" s="39"/>
      <c r="AI348" s="39"/>
      <c r="AJ348" s="38"/>
      <c r="AK348" s="38"/>
    </row>
    <row r="349" spans="1:37" x14ac:dyDescent="0.15">
      <c r="A349" s="38"/>
      <c r="B349" s="38">
        <v>286</v>
      </c>
      <c r="C349" s="87" t="str">
        <f t="shared" si="28"/>
        <v>23年10ヶ月 [93歳]</v>
      </c>
      <c r="D349" s="87"/>
      <c r="E349" s="87"/>
      <c r="F349" s="87"/>
      <c r="G349" s="87"/>
      <c r="H349" s="87"/>
      <c r="I349" s="87"/>
      <c r="J349" s="83">
        <f t="shared" si="29"/>
        <v>105000</v>
      </c>
      <c r="K349" s="83"/>
      <c r="L349" s="83"/>
      <c r="M349" s="83"/>
      <c r="N349" s="77">
        <v>0</v>
      </c>
      <c r="O349" s="78"/>
      <c r="P349" s="78"/>
      <c r="Q349" s="78"/>
      <c r="R349" s="71">
        <f t="shared" si="30"/>
        <v>187000</v>
      </c>
      <c r="S349" s="71"/>
      <c r="T349" s="71"/>
      <c r="U349" s="71"/>
      <c r="V349" s="71">
        <f t="shared" si="31"/>
        <v>133000</v>
      </c>
      <c r="W349" s="71"/>
      <c r="X349" s="71"/>
      <c r="Y349" s="72"/>
      <c r="Z349" s="60">
        <f t="shared" si="32"/>
        <v>-50340000</v>
      </c>
      <c r="AA349" s="60"/>
      <c r="AB349" s="60"/>
      <c r="AC349" s="60"/>
      <c r="AD349" s="60">
        <f t="shared" si="33"/>
        <v>0</v>
      </c>
      <c r="AE349" s="60"/>
      <c r="AF349" s="60"/>
      <c r="AG349" s="60"/>
      <c r="AH349" s="39"/>
      <c r="AI349" s="39"/>
      <c r="AJ349" s="38"/>
      <c r="AK349" s="38"/>
    </row>
    <row r="350" spans="1:37" x14ac:dyDescent="0.15">
      <c r="A350" s="38"/>
      <c r="B350" s="38">
        <v>287</v>
      </c>
      <c r="C350" s="88" t="str">
        <f t="shared" si="28"/>
        <v>23年11ヶ月 [93歳]</v>
      </c>
      <c r="D350" s="88"/>
      <c r="E350" s="88"/>
      <c r="F350" s="88"/>
      <c r="G350" s="88"/>
      <c r="H350" s="88"/>
      <c r="I350" s="88"/>
      <c r="J350" s="84">
        <f t="shared" si="29"/>
        <v>105000</v>
      </c>
      <c r="K350" s="84"/>
      <c r="L350" s="84"/>
      <c r="M350" s="84"/>
      <c r="N350" s="79">
        <v>0</v>
      </c>
      <c r="O350" s="80"/>
      <c r="P350" s="80"/>
      <c r="Q350" s="80"/>
      <c r="R350" s="65">
        <f t="shared" si="30"/>
        <v>187000</v>
      </c>
      <c r="S350" s="65"/>
      <c r="T350" s="65"/>
      <c r="U350" s="65"/>
      <c r="V350" s="65">
        <f t="shared" si="31"/>
        <v>133000</v>
      </c>
      <c r="W350" s="65"/>
      <c r="X350" s="65"/>
      <c r="Y350" s="66"/>
      <c r="Z350" s="61">
        <f t="shared" si="32"/>
        <v>-50555000</v>
      </c>
      <c r="AA350" s="61"/>
      <c r="AB350" s="61"/>
      <c r="AC350" s="61"/>
      <c r="AD350" s="61">
        <f t="shared" si="33"/>
        <v>0</v>
      </c>
      <c r="AE350" s="61"/>
      <c r="AF350" s="61"/>
      <c r="AG350" s="61"/>
      <c r="AH350" s="39"/>
      <c r="AI350" s="39"/>
      <c r="AJ350" s="38"/>
      <c r="AK350" s="38"/>
    </row>
    <row r="351" spans="1:37" x14ac:dyDescent="0.15">
      <c r="A351" s="38"/>
      <c r="B351" s="38">
        <v>288</v>
      </c>
      <c r="C351" s="91" t="str">
        <f t="shared" si="28"/>
        <v>24年0ヶ月 [94歳]</v>
      </c>
      <c r="D351" s="91"/>
      <c r="E351" s="91"/>
      <c r="F351" s="91"/>
      <c r="G351" s="91"/>
      <c r="H351" s="91"/>
      <c r="I351" s="91"/>
      <c r="J351" s="86">
        <f t="shared" si="29"/>
        <v>105000</v>
      </c>
      <c r="K351" s="86"/>
      <c r="L351" s="86"/>
      <c r="M351" s="86"/>
      <c r="N351" s="81">
        <v>0</v>
      </c>
      <c r="O351" s="82"/>
      <c r="P351" s="82"/>
      <c r="Q351" s="82"/>
      <c r="R351" s="73">
        <f t="shared" si="30"/>
        <v>187000</v>
      </c>
      <c r="S351" s="73"/>
      <c r="T351" s="73"/>
      <c r="U351" s="73"/>
      <c r="V351" s="73">
        <f t="shared" si="31"/>
        <v>133000</v>
      </c>
      <c r="W351" s="73"/>
      <c r="X351" s="73"/>
      <c r="Y351" s="74"/>
      <c r="Z351" s="62">
        <f t="shared" si="32"/>
        <v>-50770000</v>
      </c>
      <c r="AA351" s="62"/>
      <c r="AB351" s="62"/>
      <c r="AC351" s="62"/>
      <c r="AD351" s="62">
        <f t="shared" si="33"/>
        <v>0</v>
      </c>
      <c r="AE351" s="62"/>
      <c r="AF351" s="62"/>
      <c r="AG351" s="62"/>
      <c r="AH351" s="39"/>
      <c r="AI351" s="39"/>
      <c r="AJ351" s="38"/>
      <c r="AK351" s="38"/>
    </row>
    <row r="352" spans="1:37" x14ac:dyDescent="0.15">
      <c r="A352" s="38"/>
      <c r="B352" s="38">
        <v>289</v>
      </c>
      <c r="C352" s="87" t="str">
        <f t="shared" si="28"/>
        <v>24年1ヶ月 [94歳]</v>
      </c>
      <c r="D352" s="87"/>
      <c r="E352" s="87"/>
      <c r="F352" s="87"/>
      <c r="G352" s="87"/>
      <c r="H352" s="87"/>
      <c r="I352" s="87"/>
      <c r="J352" s="83">
        <f t="shared" si="29"/>
        <v>105000</v>
      </c>
      <c r="K352" s="83"/>
      <c r="L352" s="83"/>
      <c r="M352" s="83"/>
      <c r="N352" s="77">
        <v>0</v>
      </c>
      <c r="O352" s="78"/>
      <c r="P352" s="78"/>
      <c r="Q352" s="78"/>
      <c r="R352" s="71">
        <f t="shared" si="30"/>
        <v>187000</v>
      </c>
      <c r="S352" s="71"/>
      <c r="T352" s="71"/>
      <c r="U352" s="71"/>
      <c r="V352" s="71">
        <f t="shared" si="31"/>
        <v>133000</v>
      </c>
      <c r="W352" s="71"/>
      <c r="X352" s="71"/>
      <c r="Y352" s="72"/>
      <c r="Z352" s="60">
        <f t="shared" si="32"/>
        <v>-50985000</v>
      </c>
      <c r="AA352" s="60"/>
      <c r="AB352" s="60"/>
      <c r="AC352" s="60"/>
      <c r="AD352" s="60">
        <f t="shared" si="33"/>
        <v>0</v>
      </c>
      <c r="AE352" s="60"/>
      <c r="AF352" s="60"/>
      <c r="AG352" s="60"/>
      <c r="AH352" s="39"/>
      <c r="AI352" s="39"/>
      <c r="AJ352" s="38"/>
      <c r="AK352" s="38"/>
    </row>
    <row r="353" spans="1:37" x14ac:dyDescent="0.15">
      <c r="A353" s="38"/>
      <c r="B353" s="38">
        <v>290</v>
      </c>
      <c r="C353" s="87" t="str">
        <f t="shared" si="28"/>
        <v>24年2ヶ月 [94歳]</v>
      </c>
      <c r="D353" s="87"/>
      <c r="E353" s="87"/>
      <c r="F353" s="87"/>
      <c r="G353" s="87"/>
      <c r="H353" s="87"/>
      <c r="I353" s="87"/>
      <c r="J353" s="83">
        <f t="shared" si="29"/>
        <v>105000</v>
      </c>
      <c r="K353" s="83"/>
      <c r="L353" s="83"/>
      <c r="M353" s="83"/>
      <c r="N353" s="77">
        <v>0</v>
      </c>
      <c r="O353" s="78"/>
      <c r="P353" s="78"/>
      <c r="Q353" s="78"/>
      <c r="R353" s="71">
        <f t="shared" si="30"/>
        <v>187000</v>
      </c>
      <c r="S353" s="71"/>
      <c r="T353" s="71"/>
      <c r="U353" s="71"/>
      <c r="V353" s="71">
        <f t="shared" si="31"/>
        <v>133000</v>
      </c>
      <c r="W353" s="71"/>
      <c r="X353" s="71"/>
      <c r="Y353" s="72"/>
      <c r="Z353" s="60">
        <f t="shared" si="32"/>
        <v>-51200000</v>
      </c>
      <c r="AA353" s="60"/>
      <c r="AB353" s="60"/>
      <c r="AC353" s="60"/>
      <c r="AD353" s="60">
        <f t="shared" si="33"/>
        <v>0</v>
      </c>
      <c r="AE353" s="60"/>
      <c r="AF353" s="60"/>
      <c r="AG353" s="60"/>
      <c r="AH353" s="39"/>
      <c r="AI353" s="39"/>
      <c r="AJ353" s="38"/>
      <c r="AK353" s="38"/>
    </row>
    <row r="354" spans="1:37" x14ac:dyDescent="0.15">
      <c r="A354" s="38"/>
      <c r="B354" s="38">
        <v>291</v>
      </c>
      <c r="C354" s="87" t="str">
        <f t="shared" si="28"/>
        <v>24年3ヶ月 [94歳]</v>
      </c>
      <c r="D354" s="87"/>
      <c r="E354" s="87"/>
      <c r="F354" s="87"/>
      <c r="G354" s="87"/>
      <c r="H354" s="87"/>
      <c r="I354" s="87"/>
      <c r="J354" s="83">
        <f t="shared" si="29"/>
        <v>105000</v>
      </c>
      <c r="K354" s="83"/>
      <c r="L354" s="83"/>
      <c r="M354" s="83"/>
      <c r="N354" s="77">
        <v>0</v>
      </c>
      <c r="O354" s="78"/>
      <c r="P354" s="78"/>
      <c r="Q354" s="78"/>
      <c r="R354" s="71">
        <f t="shared" si="30"/>
        <v>187000</v>
      </c>
      <c r="S354" s="71"/>
      <c r="T354" s="71"/>
      <c r="U354" s="71"/>
      <c r="V354" s="71">
        <f t="shared" si="31"/>
        <v>133000</v>
      </c>
      <c r="W354" s="71"/>
      <c r="X354" s="71"/>
      <c r="Y354" s="72"/>
      <c r="Z354" s="60">
        <f t="shared" si="32"/>
        <v>-51415000</v>
      </c>
      <c r="AA354" s="60"/>
      <c r="AB354" s="60"/>
      <c r="AC354" s="60"/>
      <c r="AD354" s="60">
        <f t="shared" si="33"/>
        <v>0</v>
      </c>
      <c r="AE354" s="60"/>
      <c r="AF354" s="60"/>
      <c r="AG354" s="60"/>
      <c r="AH354" s="39"/>
      <c r="AI354" s="39"/>
      <c r="AJ354" s="38"/>
      <c r="AK354" s="38"/>
    </row>
    <row r="355" spans="1:37" x14ac:dyDescent="0.15">
      <c r="A355" s="38"/>
      <c r="B355" s="38">
        <v>292</v>
      </c>
      <c r="C355" s="87" t="str">
        <f t="shared" si="28"/>
        <v>24年4ヶ月 [94歳]</v>
      </c>
      <c r="D355" s="87"/>
      <c r="E355" s="87"/>
      <c r="F355" s="87"/>
      <c r="G355" s="87"/>
      <c r="H355" s="87"/>
      <c r="I355" s="87"/>
      <c r="J355" s="83">
        <f t="shared" si="29"/>
        <v>105000</v>
      </c>
      <c r="K355" s="83"/>
      <c r="L355" s="83"/>
      <c r="M355" s="83"/>
      <c r="N355" s="77">
        <v>0</v>
      </c>
      <c r="O355" s="78"/>
      <c r="P355" s="78"/>
      <c r="Q355" s="78"/>
      <c r="R355" s="71">
        <f t="shared" si="30"/>
        <v>187000</v>
      </c>
      <c r="S355" s="71"/>
      <c r="T355" s="71"/>
      <c r="U355" s="71"/>
      <c r="V355" s="71">
        <f t="shared" si="31"/>
        <v>133000</v>
      </c>
      <c r="W355" s="71"/>
      <c r="X355" s="71"/>
      <c r="Y355" s="72"/>
      <c r="Z355" s="60">
        <f t="shared" si="32"/>
        <v>-51630000</v>
      </c>
      <c r="AA355" s="60"/>
      <c r="AB355" s="60"/>
      <c r="AC355" s="60"/>
      <c r="AD355" s="60">
        <f t="shared" si="33"/>
        <v>0</v>
      </c>
      <c r="AE355" s="60"/>
      <c r="AF355" s="60"/>
      <c r="AG355" s="60"/>
      <c r="AH355" s="39"/>
      <c r="AI355" s="39"/>
      <c r="AJ355" s="38"/>
      <c r="AK355" s="38"/>
    </row>
    <row r="356" spans="1:37" x14ac:dyDescent="0.15">
      <c r="A356" s="38"/>
      <c r="B356" s="38">
        <v>293</v>
      </c>
      <c r="C356" s="87" t="str">
        <f t="shared" si="28"/>
        <v>24年5ヶ月 [94歳]</v>
      </c>
      <c r="D356" s="87"/>
      <c r="E356" s="87"/>
      <c r="F356" s="87"/>
      <c r="G356" s="87"/>
      <c r="H356" s="87"/>
      <c r="I356" s="87"/>
      <c r="J356" s="83">
        <f t="shared" si="29"/>
        <v>105000</v>
      </c>
      <c r="K356" s="83"/>
      <c r="L356" s="83"/>
      <c r="M356" s="83"/>
      <c r="N356" s="77">
        <v>0</v>
      </c>
      <c r="O356" s="78"/>
      <c r="P356" s="78"/>
      <c r="Q356" s="78"/>
      <c r="R356" s="71">
        <f t="shared" si="30"/>
        <v>187000</v>
      </c>
      <c r="S356" s="71"/>
      <c r="T356" s="71"/>
      <c r="U356" s="71"/>
      <c r="V356" s="71">
        <f t="shared" si="31"/>
        <v>133000</v>
      </c>
      <c r="W356" s="71"/>
      <c r="X356" s="71"/>
      <c r="Y356" s="72"/>
      <c r="Z356" s="60">
        <f t="shared" si="32"/>
        <v>-51845000</v>
      </c>
      <c r="AA356" s="60"/>
      <c r="AB356" s="60"/>
      <c r="AC356" s="60"/>
      <c r="AD356" s="60">
        <f t="shared" si="33"/>
        <v>0</v>
      </c>
      <c r="AE356" s="60"/>
      <c r="AF356" s="60"/>
      <c r="AG356" s="60"/>
      <c r="AH356" s="39"/>
      <c r="AI356" s="39"/>
      <c r="AJ356" s="38"/>
      <c r="AK356" s="38"/>
    </row>
    <row r="357" spans="1:37" x14ac:dyDescent="0.15">
      <c r="A357" s="38"/>
      <c r="B357" s="38">
        <v>294</v>
      </c>
      <c r="C357" s="87" t="str">
        <f t="shared" si="28"/>
        <v>24年6ヶ月 [94歳]</v>
      </c>
      <c r="D357" s="87"/>
      <c r="E357" s="87"/>
      <c r="F357" s="87"/>
      <c r="G357" s="87"/>
      <c r="H357" s="87"/>
      <c r="I357" s="87"/>
      <c r="J357" s="83">
        <f t="shared" si="29"/>
        <v>105000</v>
      </c>
      <c r="K357" s="83"/>
      <c r="L357" s="83"/>
      <c r="M357" s="83"/>
      <c r="N357" s="77">
        <v>0</v>
      </c>
      <c r="O357" s="78"/>
      <c r="P357" s="78"/>
      <c r="Q357" s="78"/>
      <c r="R357" s="71">
        <f t="shared" si="30"/>
        <v>187000</v>
      </c>
      <c r="S357" s="71"/>
      <c r="T357" s="71"/>
      <c r="U357" s="71"/>
      <c r="V357" s="71">
        <f t="shared" si="31"/>
        <v>133000</v>
      </c>
      <c r="W357" s="71"/>
      <c r="X357" s="71"/>
      <c r="Y357" s="72"/>
      <c r="Z357" s="60">
        <f t="shared" si="32"/>
        <v>-52060000</v>
      </c>
      <c r="AA357" s="60"/>
      <c r="AB357" s="60"/>
      <c r="AC357" s="60"/>
      <c r="AD357" s="60">
        <f t="shared" si="33"/>
        <v>0</v>
      </c>
      <c r="AE357" s="60"/>
      <c r="AF357" s="60"/>
      <c r="AG357" s="60"/>
      <c r="AH357" s="39"/>
      <c r="AI357" s="39"/>
      <c r="AJ357" s="38"/>
      <c r="AK357" s="38"/>
    </row>
    <row r="358" spans="1:37" x14ac:dyDescent="0.15">
      <c r="A358" s="38"/>
      <c r="B358" s="38">
        <v>295</v>
      </c>
      <c r="C358" s="87" t="str">
        <f t="shared" si="28"/>
        <v>24年7ヶ月 [94歳]</v>
      </c>
      <c r="D358" s="87"/>
      <c r="E358" s="87"/>
      <c r="F358" s="87"/>
      <c r="G358" s="87"/>
      <c r="H358" s="87"/>
      <c r="I358" s="87"/>
      <c r="J358" s="83">
        <f t="shared" si="29"/>
        <v>105000</v>
      </c>
      <c r="K358" s="83"/>
      <c r="L358" s="83"/>
      <c r="M358" s="83"/>
      <c r="N358" s="77">
        <v>0</v>
      </c>
      <c r="O358" s="78"/>
      <c r="P358" s="78"/>
      <c r="Q358" s="78"/>
      <c r="R358" s="71">
        <f t="shared" si="30"/>
        <v>187000</v>
      </c>
      <c r="S358" s="71"/>
      <c r="T358" s="71"/>
      <c r="U358" s="71"/>
      <c r="V358" s="71">
        <f t="shared" si="31"/>
        <v>133000</v>
      </c>
      <c r="W358" s="71"/>
      <c r="X358" s="71"/>
      <c r="Y358" s="72"/>
      <c r="Z358" s="60">
        <f t="shared" si="32"/>
        <v>-52275000</v>
      </c>
      <c r="AA358" s="60"/>
      <c r="AB358" s="60"/>
      <c r="AC358" s="60"/>
      <c r="AD358" s="60">
        <f t="shared" si="33"/>
        <v>0</v>
      </c>
      <c r="AE358" s="60"/>
      <c r="AF358" s="60"/>
      <c r="AG358" s="60"/>
      <c r="AH358" s="39"/>
      <c r="AI358" s="39"/>
      <c r="AJ358" s="38"/>
      <c r="AK358" s="38"/>
    </row>
    <row r="359" spans="1:37" x14ac:dyDescent="0.15">
      <c r="A359" s="38"/>
      <c r="B359" s="38">
        <v>296</v>
      </c>
      <c r="C359" s="87" t="str">
        <f t="shared" si="28"/>
        <v>24年8ヶ月 [94歳]</v>
      </c>
      <c r="D359" s="87"/>
      <c r="E359" s="87"/>
      <c r="F359" s="87"/>
      <c r="G359" s="87"/>
      <c r="H359" s="87"/>
      <c r="I359" s="87"/>
      <c r="J359" s="83">
        <f t="shared" si="29"/>
        <v>105000</v>
      </c>
      <c r="K359" s="83"/>
      <c r="L359" s="83"/>
      <c r="M359" s="83"/>
      <c r="N359" s="77">
        <v>0</v>
      </c>
      <c r="O359" s="78"/>
      <c r="P359" s="78"/>
      <c r="Q359" s="78"/>
      <c r="R359" s="71">
        <f t="shared" si="30"/>
        <v>187000</v>
      </c>
      <c r="S359" s="71"/>
      <c r="T359" s="71"/>
      <c r="U359" s="71"/>
      <c r="V359" s="71">
        <f t="shared" si="31"/>
        <v>133000</v>
      </c>
      <c r="W359" s="71"/>
      <c r="X359" s="71"/>
      <c r="Y359" s="72"/>
      <c r="Z359" s="60">
        <f t="shared" si="32"/>
        <v>-52490000</v>
      </c>
      <c r="AA359" s="60"/>
      <c r="AB359" s="60"/>
      <c r="AC359" s="60"/>
      <c r="AD359" s="60">
        <f t="shared" si="33"/>
        <v>0</v>
      </c>
      <c r="AE359" s="60"/>
      <c r="AF359" s="60"/>
      <c r="AG359" s="60"/>
      <c r="AH359" s="39"/>
      <c r="AI359" s="39"/>
      <c r="AJ359" s="38"/>
      <c r="AK359" s="38"/>
    </row>
    <row r="360" spans="1:37" x14ac:dyDescent="0.15">
      <c r="A360" s="38"/>
      <c r="B360" s="38">
        <v>297</v>
      </c>
      <c r="C360" s="87" t="str">
        <f t="shared" si="28"/>
        <v>24年9ヶ月 [94歳]</v>
      </c>
      <c r="D360" s="87"/>
      <c r="E360" s="87"/>
      <c r="F360" s="87"/>
      <c r="G360" s="87"/>
      <c r="H360" s="87"/>
      <c r="I360" s="87"/>
      <c r="J360" s="83">
        <f t="shared" si="29"/>
        <v>105000</v>
      </c>
      <c r="K360" s="83"/>
      <c r="L360" s="83"/>
      <c r="M360" s="83"/>
      <c r="N360" s="77">
        <v>0</v>
      </c>
      <c r="O360" s="78"/>
      <c r="P360" s="78"/>
      <c r="Q360" s="78"/>
      <c r="R360" s="71">
        <f t="shared" si="30"/>
        <v>187000</v>
      </c>
      <c r="S360" s="71"/>
      <c r="T360" s="71"/>
      <c r="U360" s="71"/>
      <c r="V360" s="71">
        <f t="shared" si="31"/>
        <v>133000</v>
      </c>
      <c r="W360" s="71"/>
      <c r="X360" s="71"/>
      <c r="Y360" s="72"/>
      <c r="Z360" s="60">
        <f t="shared" si="32"/>
        <v>-52705000</v>
      </c>
      <c r="AA360" s="60"/>
      <c r="AB360" s="60"/>
      <c r="AC360" s="60"/>
      <c r="AD360" s="60">
        <f t="shared" si="33"/>
        <v>0</v>
      </c>
      <c r="AE360" s="60"/>
      <c r="AF360" s="60"/>
      <c r="AG360" s="60"/>
      <c r="AH360" s="39"/>
      <c r="AI360" s="39"/>
      <c r="AJ360" s="38"/>
      <c r="AK360" s="38"/>
    </row>
    <row r="361" spans="1:37" x14ac:dyDescent="0.15">
      <c r="A361" s="38"/>
      <c r="B361" s="38">
        <v>298</v>
      </c>
      <c r="C361" s="87" t="str">
        <f t="shared" si="28"/>
        <v>24年10ヶ月 [94歳]</v>
      </c>
      <c r="D361" s="87"/>
      <c r="E361" s="87"/>
      <c r="F361" s="87"/>
      <c r="G361" s="87"/>
      <c r="H361" s="87"/>
      <c r="I361" s="87"/>
      <c r="J361" s="83">
        <f t="shared" si="29"/>
        <v>105000</v>
      </c>
      <c r="K361" s="83"/>
      <c r="L361" s="83"/>
      <c r="M361" s="83"/>
      <c r="N361" s="77">
        <v>0</v>
      </c>
      <c r="O361" s="78"/>
      <c r="P361" s="78"/>
      <c r="Q361" s="78"/>
      <c r="R361" s="71">
        <f t="shared" si="30"/>
        <v>187000</v>
      </c>
      <c r="S361" s="71"/>
      <c r="T361" s="71"/>
      <c r="U361" s="71"/>
      <c r="V361" s="71">
        <f t="shared" si="31"/>
        <v>133000</v>
      </c>
      <c r="W361" s="71"/>
      <c r="X361" s="71"/>
      <c r="Y361" s="72"/>
      <c r="Z361" s="60">
        <f t="shared" si="32"/>
        <v>-52920000</v>
      </c>
      <c r="AA361" s="60"/>
      <c r="AB361" s="60"/>
      <c r="AC361" s="60"/>
      <c r="AD361" s="60">
        <f t="shared" si="33"/>
        <v>0</v>
      </c>
      <c r="AE361" s="60"/>
      <c r="AF361" s="60"/>
      <c r="AG361" s="60"/>
      <c r="AH361" s="39"/>
      <c r="AI361" s="39"/>
      <c r="AJ361" s="38"/>
      <c r="AK361" s="38"/>
    </row>
    <row r="362" spans="1:37" x14ac:dyDescent="0.15">
      <c r="A362" s="38"/>
      <c r="B362" s="38">
        <v>299</v>
      </c>
      <c r="C362" s="88" t="str">
        <f t="shared" si="28"/>
        <v>24年11ヶ月 [94歳]</v>
      </c>
      <c r="D362" s="88"/>
      <c r="E362" s="88"/>
      <c r="F362" s="88"/>
      <c r="G362" s="88"/>
      <c r="H362" s="88"/>
      <c r="I362" s="88"/>
      <c r="J362" s="84">
        <f t="shared" si="29"/>
        <v>105000</v>
      </c>
      <c r="K362" s="84"/>
      <c r="L362" s="84"/>
      <c r="M362" s="84"/>
      <c r="N362" s="79">
        <v>0</v>
      </c>
      <c r="O362" s="80"/>
      <c r="P362" s="80"/>
      <c r="Q362" s="80"/>
      <c r="R362" s="65">
        <f t="shared" si="30"/>
        <v>187000</v>
      </c>
      <c r="S362" s="65"/>
      <c r="T362" s="65"/>
      <c r="U362" s="65"/>
      <c r="V362" s="65">
        <f t="shared" si="31"/>
        <v>133000</v>
      </c>
      <c r="W362" s="65"/>
      <c r="X362" s="65"/>
      <c r="Y362" s="66"/>
      <c r="Z362" s="61">
        <f t="shared" si="32"/>
        <v>-53135000</v>
      </c>
      <c r="AA362" s="61"/>
      <c r="AB362" s="61"/>
      <c r="AC362" s="61"/>
      <c r="AD362" s="61">
        <f t="shared" si="33"/>
        <v>0</v>
      </c>
      <c r="AE362" s="61"/>
      <c r="AF362" s="61"/>
      <c r="AG362" s="61"/>
      <c r="AH362" s="39"/>
      <c r="AI362" s="39"/>
      <c r="AJ362" s="38"/>
      <c r="AK362" s="38"/>
    </row>
    <row r="363" spans="1:37" x14ac:dyDescent="0.15">
      <c r="A363" s="38"/>
      <c r="B363" s="38">
        <v>300</v>
      </c>
      <c r="C363" s="91" t="str">
        <f t="shared" si="28"/>
        <v>25年0ヶ月 [95歳]</v>
      </c>
      <c r="D363" s="91"/>
      <c r="E363" s="91"/>
      <c r="F363" s="91"/>
      <c r="G363" s="91"/>
      <c r="H363" s="91"/>
      <c r="I363" s="91"/>
      <c r="J363" s="86">
        <f t="shared" si="29"/>
        <v>105000</v>
      </c>
      <c r="K363" s="86"/>
      <c r="L363" s="86"/>
      <c r="M363" s="86"/>
      <c r="N363" s="81">
        <v>0</v>
      </c>
      <c r="O363" s="82"/>
      <c r="P363" s="82"/>
      <c r="Q363" s="82"/>
      <c r="R363" s="73">
        <f t="shared" si="30"/>
        <v>187000</v>
      </c>
      <c r="S363" s="73"/>
      <c r="T363" s="73"/>
      <c r="U363" s="73"/>
      <c r="V363" s="73">
        <f t="shared" si="31"/>
        <v>133000</v>
      </c>
      <c r="W363" s="73"/>
      <c r="X363" s="73"/>
      <c r="Y363" s="74"/>
      <c r="Z363" s="62">
        <f t="shared" si="32"/>
        <v>-53350000</v>
      </c>
      <c r="AA363" s="62"/>
      <c r="AB363" s="62"/>
      <c r="AC363" s="62"/>
      <c r="AD363" s="62">
        <f t="shared" si="33"/>
        <v>0</v>
      </c>
      <c r="AE363" s="62"/>
      <c r="AF363" s="62"/>
      <c r="AG363" s="62"/>
      <c r="AH363" s="39"/>
      <c r="AI363" s="39"/>
      <c r="AJ363" s="38"/>
      <c r="AK363" s="38"/>
    </row>
    <row r="364" spans="1:37" x14ac:dyDescent="0.15">
      <c r="A364" s="38"/>
      <c r="B364" s="38">
        <v>301</v>
      </c>
      <c r="C364" s="87" t="str">
        <f t="shared" si="28"/>
        <v>25年1ヶ月 [95歳]</v>
      </c>
      <c r="D364" s="87"/>
      <c r="E364" s="87"/>
      <c r="F364" s="87"/>
      <c r="G364" s="87"/>
      <c r="H364" s="87"/>
      <c r="I364" s="87"/>
      <c r="J364" s="83">
        <f t="shared" si="29"/>
        <v>105000</v>
      </c>
      <c r="K364" s="83"/>
      <c r="L364" s="83"/>
      <c r="M364" s="83"/>
      <c r="N364" s="77">
        <v>0</v>
      </c>
      <c r="O364" s="78"/>
      <c r="P364" s="78"/>
      <c r="Q364" s="78"/>
      <c r="R364" s="71">
        <f t="shared" si="30"/>
        <v>187000</v>
      </c>
      <c r="S364" s="71"/>
      <c r="T364" s="71"/>
      <c r="U364" s="71"/>
      <c r="V364" s="71">
        <f t="shared" si="31"/>
        <v>133000</v>
      </c>
      <c r="W364" s="71"/>
      <c r="X364" s="71"/>
      <c r="Y364" s="72"/>
      <c r="Z364" s="60">
        <f t="shared" si="32"/>
        <v>-53565000</v>
      </c>
      <c r="AA364" s="60"/>
      <c r="AB364" s="60"/>
      <c r="AC364" s="60"/>
      <c r="AD364" s="60">
        <f t="shared" si="33"/>
        <v>0</v>
      </c>
      <c r="AE364" s="60"/>
      <c r="AF364" s="60"/>
      <c r="AG364" s="60"/>
      <c r="AH364" s="39"/>
      <c r="AI364" s="39"/>
      <c r="AJ364" s="38"/>
      <c r="AK364" s="38"/>
    </row>
    <row r="365" spans="1:37" x14ac:dyDescent="0.15">
      <c r="A365" s="38"/>
      <c r="B365" s="38">
        <v>302</v>
      </c>
      <c r="C365" s="87" t="str">
        <f t="shared" si="28"/>
        <v>25年2ヶ月 [95歳]</v>
      </c>
      <c r="D365" s="87"/>
      <c r="E365" s="87"/>
      <c r="F365" s="87"/>
      <c r="G365" s="87"/>
      <c r="H365" s="87"/>
      <c r="I365" s="87"/>
      <c r="J365" s="83">
        <f t="shared" si="29"/>
        <v>105000</v>
      </c>
      <c r="K365" s="83"/>
      <c r="L365" s="83"/>
      <c r="M365" s="83"/>
      <c r="N365" s="77">
        <v>0</v>
      </c>
      <c r="O365" s="78"/>
      <c r="P365" s="78"/>
      <c r="Q365" s="78"/>
      <c r="R365" s="71">
        <f t="shared" si="30"/>
        <v>187000</v>
      </c>
      <c r="S365" s="71"/>
      <c r="T365" s="71"/>
      <c r="U365" s="71"/>
      <c r="V365" s="71">
        <f t="shared" si="31"/>
        <v>133000</v>
      </c>
      <c r="W365" s="71"/>
      <c r="X365" s="71"/>
      <c r="Y365" s="72"/>
      <c r="Z365" s="60">
        <f t="shared" si="32"/>
        <v>-53780000</v>
      </c>
      <c r="AA365" s="60"/>
      <c r="AB365" s="60"/>
      <c r="AC365" s="60"/>
      <c r="AD365" s="60">
        <f t="shared" si="33"/>
        <v>0</v>
      </c>
      <c r="AE365" s="60"/>
      <c r="AF365" s="60"/>
      <c r="AG365" s="60"/>
      <c r="AH365" s="39"/>
      <c r="AI365" s="39"/>
      <c r="AJ365" s="38"/>
      <c r="AK365" s="38"/>
    </row>
    <row r="366" spans="1:37" x14ac:dyDescent="0.15">
      <c r="A366" s="38"/>
      <c r="B366" s="38">
        <v>303</v>
      </c>
      <c r="C366" s="87" t="str">
        <f t="shared" si="28"/>
        <v>25年3ヶ月 [95歳]</v>
      </c>
      <c r="D366" s="87"/>
      <c r="E366" s="87"/>
      <c r="F366" s="87"/>
      <c r="G366" s="87"/>
      <c r="H366" s="87"/>
      <c r="I366" s="87"/>
      <c r="J366" s="83">
        <f t="shared" si="29"/>
        <v>105000</v>
      </c>
      <c r="K366" s="83"/>
      <c r="L366" s="83"/>
      <c r="M366" s="83"/>
      <c r="N366" s="77">
        <v>0</v>
      </c>
      <c r="O366" s="78"/>
      <c r="P366" s="78"/>
      <c r="Q366" s="78"/>
      <c r="R366" s="71">
        <f t="shared" si="30"/>
        <v>187000</v>
      </c>
      <c r="S366" s="71"/>
      <c r="T366" s="71"/>
      <c r="U366" s="71"/>
      <c r="V366" s="71">
        <f t="shared" si="31"/>
        <v>133000</v>
      </c>
      <c r="W366" s="71"/>
      <c r="X366" s="71"/>
      <c r="Y366" s="72"/>
      <c r="Z366" s="60">
        <f t="shared" si="32"/>
        <v>-53995000</v>
      </c>
      <c r="AA366" s="60"/>
      <c r="AB366" s="60"/>
      <c r="AC366" s="60"/>
      <c r="AD366" s="60">
        <f t="shared" si="33"/>
        <v>0</v>
      </c>
      <c r="AE366" s="60"/>
      <c r="AF366" s="60"/>
      <c r="AG366" s="60"/>
      <c r="AH366" s="39"/>
      <c r="AI366" s="39"/>
      <c r="AJ366" s="38"/>
      <c r="AK366" s="38"/>
    </row>
    <row r="367" spans="1:37" x14ac:dyDescent="0.15">
      <c r="A367" s="38"/>
      <c r="B367" s="38">
        <v>304</v>
      </c>
      <c r="C367" s="87" t="str">
        <f t="shared" si="28"/>
        <v>25年4ヶ月 [95歳]</v>
      </c>
      <c r="D367" s="87"/>
      <c r="E367" s="87"/>
      <c r="F367" s="87"/>
      <c r="G367" s="87"/>
      <c r="H367" s="87"/>
      <c r="I367" s="87"/>
      <c r="J367" s="83">
        <f t="shared" si="29"/>
        <v>105000</v>
      </c>
      <c r="K367" s="83"/>
      <c r="L367" s="83"/>
      <c r="M367" s="83"/>
      <c r="N367" s="77">
        <v>0</v>
      </c>
      <c r="O367" s="78"/>
      <c r="P367" s="78"/>
      <c r="Q367" s="78"/>
      <c r="R367" s="71">
        <f t="shared" si="30"/>
        <v>187000</v>
      </c>
      <c r="S367" s="71"/>
      <c r="T367" s="71"/>
      <c r="U367" s="71"/>
      <c r="V367" s="71">
        <f t="shared" si="31"/>
        <v>133000</v>
      </c>
      <c r="W367" s="71"/>
      <c r="X367" s="71"/>
      <c r="Y367" s="72"/>
      <c r="Z367" s="60">
        <f t="shared" si="32"/>
        <v>-54210000</v>
      </c>
      <c r="AA367" s="60"/>
      <c r="AB367" s="60"/>
      <c r="AC367" s="60"/>
      <c r="AD367" s="60">
        <f t="shared" si="33"/>
        <v>0</v>
      </c>
      <c r="AE367" s="60"/>
      <c r="AF367" s="60"/>
      <c r="AG367" s="60"/>
      <c r="AH367" s="39"/>
      <c r="AI367" s="39"/>
      <c r="AJ367" s="38"/>
      <c r="AK367" s="38"/>
    </row>
    <row r="368" spans="1:37" x14ac:dyDescent="0.15">
      <c r="A368" s="38"/>
      <c r="B368" s="38">
        <v>305</v>
      </c>
      <c r="C368" s="87" t="str">
        <f t="shared" si="28"/>
        <v>25年5ヶ月 [95歳]</v>
      </c>
      <c r="D368" s="87"/>
      <c r="E368" s="87"/>
      <c r="F368" s="87"/>
      <c r="G368" s="87"/>
      <c r="H368" s="87"/>
      <c r="I368" s="87"/>
      <c r="J368" s="83">
        <f t="shared" si="29"/>
        <v>105000</v>
      </c>
      <c r="K368" s="83"/>
      <c r="L368" s="83"/>
      <c r="M368" s="83"/>
      <c r="N368" s="77">
        <v>0</v>
      </c>
      <c r="O368" s="78"/>
      <c r="P368" s="78"/>
      <c r="Q368" s="78"/>
      <c r="R368" s="71">
        <f t="shared" si="30"/>
        <v>187000</v>
      </c>
      <c r="S368" s="71"/>
      <c r="T368" s="71"/>
      <c r="U368" s="71"/>
      <c r="V368" s="71">
        <f t="shared" si="31"/>
        <v>133000</v>
      </c>
      <c r="W368" s="71"/>
      <c r="X368" s="71"/>
      <c r="Y368" s="72"/>
      <c r="Z368" s="60">
        <f t="shared" si="32"/>
        <v>-54425000</v>
      </c>
      <c r="AA368" s="60"/>
      <c r="AB368" s="60"/>
      <c r="AC368" s="60"/>
      <c r="AD368" s="60">
        <f t="shared" si="33"/>
        <v>0</v>
      </c>
      <c r="AE368" s="60"/>
      <c r="AF368" s="60"/>
      <c r="AG368" s="60"/>
      <c r="AH368" s="39"/>
      <c r="AI368" s="39"/>
      <c r="AJ368" s="38"/>
      <c r="AK368" s="38"/>
    </row>
    <row r="369" spans="1:37" x14ac:dyDescent="0.15">
      <c r="A369" s="38"/>
      <c r="B369" s="38">
        <v>306</v>
      </c>
      <c r="C369" s="87" t="str">
        <f t="shared" si="28"/>
        <v>25年6ヶ月 [95歳]</v>
      </c>
      <c r="D369" s="87"/>
      <c r="E369" s="87"/>
      <c r="F369" s="87"/>
      <c r="G369" s="87"/>
      <c r="H369" s="87"/>
      <c r="I369" s="87"/>
      <c r="J369" s="83">
        <f t="shared" si="29"/>
        <v>105000</v>
      </c>
      <c r="K369" s="83"/>
      <c r="L369" s="83"/>
      <c r="M369" s="83"/>
      <c r="N369" s="77">
        <v>0</v>
      </c>
      <c r="O369" s="78"/>
      <c r="P369" s="78"/>
      <c r="Q369" s="78"/>
      <c r="R369" s="71">
        <f t="shared" si="30"/>
        <v>187000</v>
      </c>
      <c r="S369" s="71"/>
      <c r="T369" s="71"/>
      <c r="U369" s="71"/>
      <c r="V369" s="71">
        <f t="shared" si="31"/>
        <v>133000</v>
      </c>
      <c r="W369" s="71"/>
      <c r="X369" s="71"/>
      <c r="Y369" s="72"/>
      <c r="Z369" s="60">
        <f t="shared" si="32"/>
        <v>-54640000</v>
      </c>
      <c r="AA369" s="60"/>
      <c r="AB369" s="60"/>
      <c r="AC369" s="60"/>
      <c r="AD369" s="60">
        <f t="shared" si="33"/>
        <v>0</v>
      </c>
      <c r="AE369" s="60"/>
      <c r="AF369" s="60"/>
      <c r="AG369" s="60"/>
      <c r="AH369" s="39"/>
      <c r="AI369" s="39"/>
      <c r="AJ369" s="38"/>
      <c r="AK369" s="38"/>
    </row>
    <row r="370" spans="1:37" x14ac:dyDescent="0.15">
      <c r="A370" s="38"/>
      <c r="B370" s="38">
        <v>307</v>
      </c>
      <c r="C370" s="87" t="str">
        <f t="shared" si="28"/>
        <v>25年7ヶ月 [95歳]</v>
      </c>
      <c r="D370" s="87"/>
      <c r="E370" s="87"/>
      <c r="F370" s="87"/>
      <c r="G370" s="87"/>
      <c r="H370" s="87"/>
      <c r="I370" s="87"/>
      <c r="J370" s="83">
        <f t="shared" si="29"/>
        <v>105000</v>
      </c>
      <c r="K370" s="83"/>
      <c r="L370" s="83"/>
      <c r="M370" s="83"/>
      <c r="N370" s="77">
        <v>0</v>
      </c>
      <c r="O370" s="78"/>
      <c r="P370" s="78"/>
      <c r="Q370" s="78"/>
      <c r="R370" s="71">
        <f t="shared" si="30"/>
        <v>187000</v>
      </c>
      <c r="S370" s="71"/>
      <c r="T370" s="71"/>
      <c r="U370" s="71"/>
      <c r="V370" s="71">
        <f t="shared" si="31"/>
        <v>133000</v>
      </c>
      <c r="W370" s="71"/>
      <c r="X370" s="71"/>
      <c r="Y370" s="72"/>
      <c r="Z370" s="60">
        <f t="shared" si="32"/>
        <v>-54855000</v>
      </c>
      <c r="AA370" s="60"/>
      <c r="AB370" s="60"/>
      <c r="AC370" s="60"/>
      <c r="AD370" s="60">
        <f t="shared" si="33"/>
        <v>0</v>
      </c>
      <c r="AE370" s="60"/>
      <c r="AF370" s="60"/>
      <c r="AG370" s="60"/>
      <c r="AH370" s="39"/>
      <c r="AI370" s="39"/>
      <c r="AJ370" s="38"/>
      <c r="AK370" s="38"/>
    </row>
    <row r="371" spans="1:37" x14ac:dyDescent="0.15">
      <c r="A371" s="38"/>
      <c r="B371" s="38">
        <v>308</v>
      </c>
      <c r="C371" s="87" t="str">
        <f t="shared" si="28"/>
        <v>25年8ヶ月 [95歳]</v>
      </c>
      <c r="D371" s="87"/>
      <c r="E371" s="87"/>
      <c r="F371" s="87"/>
      <c r="G371" s="87"/>
      <c r="H371" s="87"/>
      <c r="I371" s="87"/>
      <c r="J371" s="83">
        <f t="shared" si="29"/>
        <v>105000</v>
      </c>
      <c r="K371" s="83"/>
      <c r="L371" s="83"/>
      <c r="M371" s="83"/>
      <c r="N371" s="77">
        <v>0</v>
      </c>
      <c r="O371" s="78"/>
      <c r="P371" s="78"/>
      <c r="Q371" s="78"/>
      <c r="R371" s="71">
        <f t="shared" si="30"/>
        <v>187000</v>
      </c>
      <c r="S371" s="71"/>
      <c r="T371" s="71"/>
      <c r="U371" s="71"/>
      <c r="V371" s="71">
        <f t="shared" si="31"/>
        <v>133000</v>
      </c>
      <c r="W371" s="71"/>
      <c r="X371" s="71"/>
      <c r="Y371" s="72"/>
      <c r="Z371" s="60">
        <f t="shared" si="32"/>
        <v>-55070000</v>
      </c>
      <c r="AA371" s="60"/>
      <c r="AB371" s="60"/>
      <c r="AC371" s="60"/>
      <c r="AD371" s="60">
        <f t="shared" si="33"/>
        <v>0</v>
      </c>
      <c r="AE371" s="60"/>
      <c r="AF371" s="60"/>
      <c r="AG371" s="60"/>
      <c r="AH371" s="39"/>
      <c r="AI371" s="39"/>
      <c r="AJ371" s="38"/>
      <c r="AK371" s="38"/>
    </row>
    <row r="372" spans="1:37" x14ac:dyDescent="0.15">
      <c r="A372" s="38"/>
      <c r="B372" s="38">
        <v>309</v>
      </c>
      <c r="C372" s="87" t="str">
        <f t="shared" si="28"/>
        <v>25年9ヶ月 [95歳]</v>
      </c>
      <c r="D372" s="87"/>
      <c r="E372" s="87"/>
      <c r="F372" s="87"/>
      <c r="G372" s="87"/>
      <c r="H372" s="87"/>
      <c r="I372" s="87"/>
      <c r="J372" s="83">
        <f t="shared" si="29"/>
        <v>105000</v>
      </c>
      <c r="K372" s="83"/>
      <c r="L372" s="83"/>
      <c r="M372" s="83"/>
      <c r="N372" s="77">
        <v>0</v>
      </c>
      <c r="O372" s="78"/>
      <c r="P372" s="78"/>
      <c r="Q372" s="78"/>
      <c r="R372" s="71">
        <f t="shared" si="30"/>
        <v>187000</v>
      </c>
      <c r="S372" s="71"/>
      <c r="T372" s="71"/>
      <c r="U372" s="71"/>
      <c r="V372" s="71">
        <f t="shared" si="31"/>
        <v>133000</v>
      </c>
      <c r="W372" s="71"/>
      <c r="X372" s="71"/>
      <c r="Y372" s="72"/>
      <c r="Z372" s="60">
        <f t="shared" si="32"/>
        <v>-55285000</v>
      </c>
      <c r="AA372" s="60"/>
      <c r="AB372" s="60"/>
      <c r="AC372" s="60"/>
      <c r="AD372" s="60">
        <f t="shared" si="33"/>
        <v>0</v>
      </c>
      <c r="AE372" s="60"/>
      <c r="AF372" s="60"/>
      <c r="AG372" s="60"/>
      <c r="AH372" s="39"/>
      <c r="AI372" s="39"/>
      <c r="AJ372" s="38"/>
      <c r="AK372" s="38"/>
    </row>
    <row r="373" spans="1:37" x14ac:dyDescent="0.15">
      <c r="A373" s="38"/>
      <c r="B373" s="38">
        <v>310</v>
      </c>
      <c r="C373" s="87" t="str">
        <f t="shared" si="28"/>
        <v>25年10ヶ月 [95歳]</v>
      </c>
      <c r="D373" s="87"/>
      <c r="E373" s="87"/>
      <c r="F373" s="87"/>
      <c r="G373" s="87"/>
      <c r="H373" s="87"/>
      <c r="I373" s="87"/>
      <c r="J373" s="83">
        <f t="shared" si="29"/>
        <v>105000</v>
      </c>
      <c r="K373" s="83"/>
      <c r="L373" s="83"/>
      <c r="M373" s="83"/>
      <c r="N373" s="77">
        <v>0</v>
      </c>
      <c r="O373" s="78"/>
      <c r="P373" s="78"/>
      <c r="Q373" s="78"/>
      <c r="R373" s="71">
        <f t="shared" si="30"/>
        <v>187000</v>
      </c>
      <c r="S373" s="71"/>
      <c r="T373" s="71"/>
      <c r="U373" s="71"/>
      <c r="V373" s="71">
        <f t="shared" si="31"/>
        <v>133000</v>
      </c>
      <c r="W373" s="71"/>
      <c r="X373" s="71"/>
      <c r="Y373" s="72"/>
      <c r="Z373" s="60">
        <f t="shared" si="32"/>
        <v>-55500000</v>
      </c>
      <c r="AA373" s="60"/>
      <c r="AB373" s="60"/>
      <c r="AC373" s="60"/>
      <c r="AD373" s="60">
        <f t="shared" si="33"/>
        <v>0</v>
      </c>
      <c r="AE373" s="60"/>
      <c r="AF373" s="60"/>
      <c r="AG373" s="60"/>
      <c r="AH373" s="39"/>
      <c r="AI373" s="39"/>
      <c r="AJ373" s="38"/>
      <c r="AK373" s="38"/>
    </row>
    <row r="374" spans="1:37" x14ac:dyDescent="0.15">
      <c r="A374" s="38"/>
      <c r="B374" s="38">
        <v>311</v>
      </c>
      <c r="C374" s="88" t="str">
        <f t="shared" si="28"/>
        <v>25年11ヶ月 [95歳]</v>
      </c>
      <c r="D374" s="88"/>
      <c r="E374" s="88"/>
      <c r="F374" s="88"/>
      <c r="G374" s="88"/>
      <c r="H374" s="88"/>
      <c r="I374" s="88"/>
      <c r="J374" s="84">
        <f t="shared" si="29"/>
        <v>105000</v>
      </c>
      <c r="K374" s="84"/>
      <c r="L374" s="84"/>
      <c r="M374" s="84"/>
      <c r="N374" s="79">
        <v>0</v>
      </c>
      <c r="O374" s="80"/>
      <c r="P374" s="80"/>
      <c r="Q374" s="80"/>
      <c r="R374" s="65">
        <f t="shared" si="30"/>
        <v>187000</v>
      </c>
      <c r="S374" s="65"/>
      <c r="T374" s="65"/>
      <c r="U374" s="65"/>
      <c r="V374" s="65">
        <f t="shared" si="31"/>
        <v>133000</v>
      </c>
      <c r="W374" s="65"/>
      <c r="X374" s="65"/>
      <c r="Y374" s="66"/>
      <c r="Z374" s="61">
        <f t="shared" si="32"/>
        <v>-55715000</v>
      </c>
      <c r="AA374" s="61"/>
      <c r="AB374" s="61"/>
      <c r="AC374" s="61"/>
      <c r="AD374" s="61">
        <f t="shared" si="33"/>
        <v>0</v>
      </c>
      <c r="AE374" s="61"/>
      <c r="AF374" s="61"/>
      <c r="AG374" s="61"/>
      <c r="AH374" s="39"/>
      <c r="AI374" s="39"/>
      <c r="AJ374" s="38"/>
      <c r="AK374" s="38"/>
    </row>
    <row r="375" spans="1:37" x14ac:dyDescent="0.15">
      <c r="A375" s="38"/>
      <c r="B375" s="38">
        <v>312</v>
      </c>
      <c r="C375" s="91" t="str">
        <f t="shared" si="28"/>
        <v>26年0ヶ月 [96歳]</v>
      </c>
      <c r="D375" s="91"/>
      <c r="E375" s="91"/>
      <c r="F375" s="91"/>
      <c r="G375" s="91"/>
      <c r="H375" s="91"/>
      <c r="I375" s="91"/>
      <c r="J375" s="86">
        <f t="shared" si="29"/>
        <v>105000</v>
      </c>
      <c r="K375" s="86"/>
      <c r="L375" s="86"/>
      <c r="M375" s="86"/>
      <c r="N375" s="81">
        <v>0</v>
      </c>
      <c r="O375" s="82"/>
      <c r="P375" s="82"/>
      <c r="Q375" s="82"/>
      <c r="R375" s="73">
        <f t="shared" si="30"/>
        <v>187000</v>
      </c>
      <c r="S375" s="73"/>
      <c r="T375" s="73"/>
      <c r="U375" s="73"/>
      <c r="V375" s="73">
        <f t="shared" si="31"/>
        <v>133000</v>
      </c>
      <c r="W375" s="73"/>
      <c r="X375" s="73"/>
      <c r="Y375" s="74"/>
      <c r="Z375" s="62">
        <f t="shared" si="32"/>
        <v>-55930000</v>
      </c>
      <c r="AA375" s="62"/>
      <c r="AB375" s="62"/>
      <c r="AC375" s="62"/>
      <c r="AD375" s="62">
        <f t="shared" si="33"/>
        <v>0</v>
      </c>
      <c r="AE375" s="62"/>
      <c r="AF375" s="62"/>
      <c r="AG375" s="62"/>
      <c r="AH375" s="39"/>
      <c r="AI375" s="39"/>
      <c r="AJ375" s="38"/>
      <c r="AK375" s="38"/>
    </row>
    <row r="376" spans="1:37" x14ac:dyDescent="0.15">
      <c r="A376" s="38"/>
      <c r="B376" s="38">
        <v>313</v>
      </c>
      <c r="C376" s="87" t="str">
        <f t="shared" si="28"/>
        <v>26年1ヶ月 [96歳]</v>
      </c>
      <c r="D376" s="87"/>
      <c r="E376" s="87"/>
      <c r="F376" s="87"/>
      <c r="G376" s="87"/>
      <c r="H376" s="87"/>
      <c r="I376" s="87"/>
      <c r="J376" s="83">
        <f t="shared" si="29"/>
        <v>105000</v>
      </c>
      <c r="K376" s="83"/>
      <c r="L376" s="83"/>
      <c r="M376" s="83"/>
      <c r="N376" s="77">
        <v>0</v>
      </c>
      <c r="O376" s="78"/>
      <c r="P376" s="78"/>
      <c r="Q376" s="78"/>
      <c r="R376" s="71">
        <f t="shared" si="30"/>
        <v>187000</v>
      </c>
      <c r="S376" s="71"/>
      <c r="T376" s="71"/>
      <c r="U376" s="71"/>
      <c r="V376" s="71">
        <f t="shared" si="31"/>
        <v>133000</v>
      </c>
      <c r="W376" s="71"/>
      <c r="X376" s="71"/>
      <c r="Y376" s="72"/>
      <c r="Z376" s="60">
        <f t="shared" si="32"/>
        <v>-56145000</v>
      </c>
      <c r="AA376" s="60"/>
      <c r="AB376" s="60"/>
      <c r="AC376" s="60"/>
      <c r="AD376" s="60">
        <f t="shared" si="33"/>
        <v>0</v>
      </c>
      <c r="AE376" s="60"/>
      <c r="AF376" s="60"/>
      <c r="AG376" s="60"/>
      <c r="AH376" s="39"/>
      <c r="AI376" s="39"/>
      <c r="AJ376" s="38"/>
      <c r="AK376" s="38"/>
    </row>
    <row r="377" spans="1:37" x14ac:dyDescent="0.15">
      <c r="A377" s="38"/>
      <c r="B377" s="38">
        <v>314</v>
      </c>
      <c r="C377" s="87" t="str">
        <f t="shared" si="28"/>
        <v>26年2ヶ月 [96歳]</v>
      </c>
      <c r="D377" s="87"/>
      <c r="E377" s="87"/>
      <c r="F377" s="87"/>
      <c r="G377" s="87"/>
      <c r="H377" s="87"/>
      <c r="I377" s="87"/>
      <c r="J377" s="83">
        <f t="shared" si="29"/>
        <v>105000</v>
      </c>
      <c r="K377" s="83"/>
      <c r="L377" s="83"/>
      <c r="M377" s="83"/>
      <c r="N377" s="77">
        <v>0</v>
      </c>
      <c r="O377" s="78"/>
      <c r="P377" s="78"/>
      <c r="Q377" s="78"/>
      <c r="R377" s="71">
        <f t="shared" si="30"/>
        <v>187000</v>
      </c>
      <c r="S377" s="71"/>
      <c r="T377" s="71"/>
      <c r="U377" s="71"/>
      <c r="V377" s="71">
        <f t="shared" si="31"/>
        <v>133000</v>
      </c>
      <c r="W377" s="71"/>
      <c r="X377" s="71"/>
      <c r="Y377" s="72"/>
      <c r="Z377" s="60">
        <f t="shared" si="32"/>
        <v>-56360000</v>
      </c>
      <c r="AA377" s="60"/>
      <c r="AB377" s="60"/>
      <c r="AC377" s="60"/>
      <c r="AD377" s="60">
        <f t="shared" si="33"/>
        <v>0</v>
      </c>
      <c r="AE377" s="60"/>
      <c r="AF377" s="60"/>
      <c r="AG377" s="60"/>
      <c r="AH377" s="39"/>
      <c r="AI377" s="39"/>
      <c r="AJ377" s="38"/>
      <c r="AK377" s="38"/>
    </row>
    <row r="378" spans="1:37" x14ac:dyDescent="0.15">
      <c r="A378" s="38"/>
      <c r="B378" s="38">
        <v>315</v>
      </c>
      <c r="C378" s="87" t="str">
        <f t="shared" si="28"/>
        <v>26年3ヶ月 [96歳]</v>
      </c>
      <c r="D378" s="87"/>
      <c r="E378" s="87"/>
      <c r="F378" s="87"/>
      <c r="G378" s="87"/>
      <c r="H378" s="87"/>
      <c r="I378" s="87"/>
      <c r="J378" s="83">
        <f t="shared" si="29"/>
        <v>105000</v>
      </c>
      <c r="K378" s="83"/>
      <c r="L378" s="83"/>
      <c r="M378" s="83"/>
      <c r="N378" s="77">
        <v>0</v>
      </c>
      <c r="O378" s="78"/>
      <c r="P378" s="78"/>
      <c r="Q378" s="78"/>
      <c r="R378" s="71">
        <f t="shared" si="30"/>
        <v>187000</v>
      </c>
      <c r="S378" s="71"/>
      <c r="T378" s="71"/>
      <c r="U378" s="71"/>
      <c r="V378" s="71">
        <f t="shared" si="31"/>
        <v>133000</v>
      </c>
      <c r="W378" s="71"/>
      <c r="X378" s="71"/>
      <c r="Y378" s="72"/>
      <c r="Z378" s="60">
        <f t="shared" si="32"/>
        <v>-56575000</v>
      </c>
      <c r="AA378" s="60"/>
      <c r="AB378" s="60"/>
      <c r="AC378" s="60"/>
      <c r="AD378" s="60">
        <f t="shared" si="33"/>
        <v>0</v>
      </c>
      <c r="AE378" s="60"/>
      <c r="AF378" s="60"/>
      <c r="AG378" s="60"/>
      <c r="AH378" s="39"/>
      <c r="AI378" s="39"/>
      <c r="AJ378" s="38"/>
      <c r="AK378" s="38"/>
    </row>
    <row r="379" spans="1:37" x14ac:dyDescent="0.15">
      <c r="A379" s="38"/>
      <c r="B379" s="38">
        <v>316</v>
      </c>
      <c r="C379" s="87" t="str">
        <f t="shared" si="28"/>
        <v>26年4ヶ月 [96歳]</v>
      </c>
      <c r="D379" s="87"/>
      <c r="E379" s="87"/>
      <c r="F379" s="87"/>
      <c r="G379" s="87"/>
      <c r="H379" s="87"/>
      <c r="I379" s="87"/>
      <c r="J379" s="83">
        <f t="shared" si="29"/>
        <v>105000</v>
      </c>
      <c r="K379" s="83"/>
      <c r="L379" s="83"/>
      <c r="M379" s="83"/>
      <c r="N379" s="77">
        <v>0</v>
      </c>
      <c r="O379" s="78"/>
      <c r="P379" s="78"/>
      <c r="Q379" s="78"/>
      <c r="R379" s="71">
        <f t="shared" si="30"/>
        <v>187000</v>
      </c>
      <c r="S379" s="71"/>
      <c r="T379" s="71"/>
      <c r="U379" s="71"/>
      <c r="V379" s="71">
        <f t="shared" si="31"/>
        <v>133000</v>
      </c>
      <c r="W379" s="71"/>
      <c r="X379" s="71"/>
      <c r="Y379" s="72"/>
      <c r="Z379" s="60">
        <f t="shared" si="32"/>
        <v>-56790000</v>
      </c>
      <c r="AA379" s="60"/>
      <c r="AB379" s="60"/>
      <c r="AC379" s="60"/>
      <c r="AD379" s="60">
        <f t="shared" si="33"/>
        <v>0</v>
      </c>
      <c r="AE379" s="60"/>
      <c r="AF379" s="60"/>
      <c r="AG379" s="60"/>
      <c r="AH379" s="39"/>
      <c r="AI379" s="39"/>
      <c r="AJ379" s="38"/>
      <c r="AK379" s="38"/>
    </row>
    <row r="380" spans="1:37" x14ac:dyDescent="0.15">
      <c r="A380" s="38"/>
      <c r="B380" s="38">
        <v>317</v>
      </c>
      <c r="C380" s="87" t="str">
        <f t="shared" si="28"/>
        <v>26年5ヶ月 [96歳]</v>
      </c>
      <c r="D380" s="87"/>
      <c r="E380" s="87"/>
      <c r="F380" s="87"/>
      <c r="G380" s="87"/>
      <c r="H380" s="87"/>
      <c r="I380" s="87"/>
      <c r="J380" s="83">
        <f t="shared" si="29"/>
        <v>105000</v>
      </c>
      <c r="K380" s="83"/>
      <c r="L380" s="83"/>
      <c r="M380" s="83"/>
      <c r="N380" s="77">
        <v>0</v>
      </c>
      <c r="O380" s="78"/>
      <c r="P380" s="78"/>
      <c r="Q380" s="78"/>
      <c r="R380" s="71">
        <f t="shared" si="30"/>
        <v>187000</v>
      </c>
      <c r="S380" s="71"/>
      <c r="T380" s="71"/>
      <c r="U380" s="71"/>
      <c r="V380" s="71">
        <f t="shared" si="31"/>
        <v>133000</v>
      </c>
      <c r="W380" s="71"/>
      <c r="X380" s="71"/>
      <c r="Y380" s="72"/>
      <c r="Z380" s="60">
        <f t="shared" si="32"/>
        <v>-57005000</v>
      </c>
      <c r="AA380" s="60"/>
      <c r="AB380" s="60"/>
      <c r="AC380" s="60"/>
      <c r="AD380" s="60">
        <f t="shared" si="33"/>
        <v>0</v>
      </c>
      <c r="AE380" s="60"/>
      <c r="AF380" s="60"/>
      <c r="AG380" s="60"/>
      <c r="AH380" s="39"/>
      <c r="AI380" s="39"/>
      <c r="AJ380" s="38"/>
      <c r="AK380" s="38"/>
    </row>
    <row r="381" spans="1:37" x14ac:dyDescent="0.15">
      <c r="A381" s="38"/>
      <c r="B381" s="38">
        <v>318</v>
      </c>
      <c r="C381" s="87" t="str">
        <f t="shared" si="28"/>
        <v>26年6ヶ月 [96歳]</v>
      </c>
      <c r="D381" s="87"/>
      <c r="E381" s="87"/>
      <c r="F381" s="87"/>
      <c r="G381" s="87"/>
      <c r="H381" s="87"/>
      <c r="I381" s="87"/>
      <c r="J381" s="83">
        <f t="shared" si="29"/>
        <v>105000</v>
      </c>
      <c r="K381" s="83"/>
      <c r="L381" s="83"/>
      <c r="M381" s="83"/>
      <c r="N381" s="77">
        <v>0</v>
      </c>
      <c r="O381" s="78"/>
      <c r="P381" s="78"/>
      <c r="Q381" s="78"/>
      <c r="R381" s="71">
        <f t="shared" si="30"/>
        <v>187000</v>
      </c>
      <c r="S381" s="71"/>
      <c r="T381" s="71"/>
      <c r="U381" s="71"/>
      <c r="V381" s="71">
        <f t="shared" si="31"/>
        <v>133000</v>
      </c>
      <c r="W381" s="71"/>
      <c r="X381" s="71"/>
      <c r="Y381" s="72"/>
      <c r="Z381" s="60">
        <f t="shared" si="32"/>
        <v>-57220000</v>
      </c>
      <c r="AA381" s="60"/>
      <c r="AB381" s="60"/>
      <c r="AC381" s="60"/>
      <c r="AD381" s="60">
        <f t="shared" si="33"/>
        <v>0</v>
      </c>
      <c r="AE381" s="60"/>
      <c r="AF381" s="60"/>
      <c r="AG381" s="60"/>
      <c r="AH381" s="39"/>
      <c r="AI381" s="39"/>
      <c r="AJ381" s="38"/>
      <c r="AK381" s="38"/>
    </row>
    <row r="382" spans="1:37" x14ac:dyDescent="0.15">
      <c r="A382" s="38"/>
      <c r="B382" s="38">
        <v>319</v>
      </c>
      <c r="C382" s="87" t="str">
        <f t="shared" si="28"/>
        <v>26年7ヶ月 [96歳]</v>
      </c>
      <c r="D382" s="87"/>
      <c r="E382" s="87"/>
      <c r="F382" s="87"/>
      <c r="G382" s="87"/>
      <c r="H382" s="87"/>
      <c r="I382" s="87"/>
      <c r="J382" s="83">
        <f t="shared" si="29"/>
        <v>105000</v>
      </c>
      <c r="K382" s="83"/>
      <c r="L382" s="83"/>
      <c r="M382" s="83"/>
      <c r="N382" s="77">
        <v>0</v>
      </c>
      <c r="O382" s="78"/>
      <c r="P382" s="78"/>
      <c r="Q382" s="78"/>
      <c r="R382" s="71">
        <f t="shared" si="30"/>
        <v>187000</v>
      </c>
      <c r="S382" s="71"/>
      <c r="T382" s="71"/>
      <c r="U382" s="71"/>
      <c r="V382" s="71">
        <f t="shared" si="31"/>
        <v>133000</v>
      </c>
      <c r="W382" s="71"/>
      <c r="X382" s="71"/>
      <c r="Y382" s="72"/>
      <c r="Z382" s="60">
        <f t="shared" si="32"/>
        <v>-57435000</v>
      </c>
      <c r="AA382" s="60"/>
      <c r="AB382" s="60"/>
      <c r="AC382" s="60"/>
      <c r="AD382" s="60">
        <f t="shared" si="33"/>
        <v>0</v>
      </c>
      <c r="AE382" s="60"/>
      <c r="AF382" s="60"/>
      <c r="AG382" s="60"/>
      <c r="AH382" s="39"/>
      <c r="AI382" s="39"/>
      <c r="AJ382" s="38"/>
      <c r="AK382" s="38"/>
    </row>
    <row r="383" spans="1:37" x14ac:dyDescent="0.15">
      <c r="A383" s="38"/>
      <c r="B383" s="38">
        <v>320</v>
      </c>
      <c r="C383" s="87" t="str">
        <f t="shared" si="28"/>
        <v>26年8ヶ月 [96歳]</v>
      </c>
      <c r="D383" s="87"/>
      <c r="E383" s="87"/>
      <c r="F383" s="87"/>
      <c r="G383" s="87"/>
      <c r="H383" s="87"/>
      <c r="I383" s="87"/>
      <c r="J383" s="83">
        <f t="shared" si="29"/>
        <v>105000</v>
      </c>
      <c r="K383" s="83"/>
      <c r="L383" s="83"/>
      <c r="M383" s="83"/>
      <c r="N383" s="77">
        <v>0</v>
      </c>
      <c r="O383" s="78"/>
      <c r="P383" s="78"/>
      <c r="Q383" s="78"/>
      <c r="R383" s="71">
        <f t="shared" si="30"/>
        <v>187000</v>
      </c>
      <c r="S383" s="71"/>
      <c r="T383" s="71"/>
      <c r="U383" s="71"/>
      <c r="V383" s="71">
        <f t="shared" si="31"/>
        <v>133000</v>
      </c>
      <c r="W383" s="71"/>
      <c r="X383" s="71"/>
      <c r="Y383" s="72"/>
      <c r="Z383" s="60">
        <f t="shared" si="32"/>
        <v>-57650000</v>
      </c>
      <c r="AA383" s="60"/>
      <c r="AB383" s="60"/>
      <c r="AC383" s="60"/>
      <c r="AD383" s="60">
        <f t="shared" si="33"/>
        <v>0</v>
      </c>
      <c r="AE383" s="60"/>
      <c r="AF383" s="60"/>
      <c r="AG383" s="60"/>
      <c r="AH383" s="39"/>
      <c r="AI383" s="39"/>
      <c r="AJ383" s="38"/>
      <c r="AK383" s="38"/>
    </row>
    <row r="384" spans="1:37" x14ac:dyDescent="0.15">
      <c r="A384" s="38"/>
      <c r="B384" s="38">
        <v>321</v>
      </c>
      <c r="C384" s="87" t="str">
        <f t="shared" ref="C384:C447" si="34">(B384-MOD(B384,12))/12 &amp; "年" &amp; MOD(B384,12) &amp; "ヶ月 [" &amp; V$51+(B384-MOD(B384,12))/12 &amp; "歳]"</f>
        <v>26年9ヶ月 [96歳]</v>
      </c>
      <c r="D384" s="87"/>
      <c r="E384" s="87"/>
      <c r="F384" s="87"/>
      <c r="G384" s="87"/>
      <c r="H384" s="87"/>
      <c r="I384" s="87"/>
      <c r="J384" s="83">
        <f t="shared" ref="J384:J423" si="35">V$42</f>
        <v>105000</v>
      </c>
      <c r="K384" s="83"/>
      <c r="L384" s="83"/>
      <c r="M384" s="83"/>
      <c r="N384" s="77">
        <v>0</v>
      </c>
      <c r="O384" s="78"/>
      <c r="P384" s="78"/>
      <c r="Q384" s="78"/>
      <c r="R384" s="71">
        <f t="shared" ref="R384:R423" si="36">V$21</f>
        <v>187000</v>
      </c>
      <c r="S384" s="71"/>
      <c r="T384" s="71"/>
      <c r="U384" s="71"/>
      <c r="V384" s="71">
        <f t="shared" ref="V384:V423" si="37">V$50</f>
        <v>133000</v>
      </c>
      <c r="W384" s="71"/>
      <c r="X384" s="71"/>
      <c r="Y384" s="72"/>
      <c r="Z384" s="60">
        <f t="shared" si="32"/>
        <v>-57865000</v>
      </c>
      <c r="AA384" s="60"/>
      <c r="AB384" s="60"/>
      <c r="AC384" s="60"/>
      <c r="AD384" s="60">
        <f t="shared" si="33"/>
        <v>0</v>
      </c>
      <c r="AE384" s="60"/>
      <c r="AF384" s="60"/>
      <c r="AG384" s="60"/>
      <c r="AH384" s="39"/>
      <c r="AI384" s="39"/>
      <c r="AJ384" s="38"/>
      <c r="AK384" s="38"/>
    </row>
    <row r="385" spans="1:37" x14ac:dyDescent="0.15">
      <c r="A385" s="38"/>
      <c r="B385" s="38">
        <v>322</v>
      </c>
      <c r="C385" s="87" t="str">
        <f t="shared" si="34"/>
        <v>26年10ヶ月 [96歳]</v>
      </c>
      <c r="D385" s="87"/>
      <c r="E385" s="87"/>
      <c r="F385" s="87"/>
      <c r="G385" s="87"/>
      <c r="H385" s="87"/>
      <c r="I385" s="87"/>
      <c r="J385" s="83">
        <f t="shared" si="35"/>
        <v>105000</v>
      </c>
      <c r="K385" s="83"/>
      <c r="L385" s="83"/>
      <c r="M385" s="83"/>
      <c r="N385" s="77">
        <v>0</v>
      </c>
      <c r="O385" s="78"/>
      <c r="P385" s="78"/>
      <c r="Q385" s="78"/>
      <c r="R385" s="71">
        <f t="shared" si="36"/>
        <v>187000</v>
      </c>
      <c r="S385" s="71"/>
      <c r="T385" s="71"/>
      <c r="U385" s="71"/>
      <c r="V385" s="71">
        <f t="shared" si="37"/>
        <v>133000</v>
      </c>
      <c r="W385" s="71"/>
      <c r="X385" s="71"/>
      <c r="Y385" s="72"/>
      <c r="Z385" s="60">
        <f t="shared" ref="Z385:Z423" si="38">Z384+J385-R385-V385</f>
        <v>-58080000</v>
      </c>
      <c r="AA385" s="60"/>
      <c r="AB385" s="60"/>
      <c r="AC385" s="60"/>
      <c r="AD385" s="60">
        <f t="shared" si="33"/>
        <v>0</v>
      </c>
      <c r="AE385" s="60"/>
      <c r="AF385" s="60"/>
      <c r="AG385" s="60"/>
      <c r="AH385" s="39"/>
      <c r="AI385" s="39"/>
      <c r="AJ385" s="38"/>
      <c r="AK385" s="38"/>
    </row>
    <row r="386" spans="1:37" x14ac:dyDescent="0.15">
      <c r="A386" s="38"/>
      <c r="B386" s="38">
        <v>323</v>
      </c>
      <c r="C386" s="88" t="str">
        <f t="shared" si="34"/>
        <v>26年11ヶ月 [96歳]</v>
      </c>
      <c r="D386" s="88"/>
      <c r="E386" s="88"/>
      <c r="F386" s="88"/>
      <c r="G386" s="88"/>
      <c r="H386" s="88"/>
      <c r="I386" s="88"/>
      <c r="J386" s="84">
        <f t="shared" si="35"/>
        <v>105000</v>
      </c>
      <c r="K386" s="84"/>
      <c r="L386" s="84"/>
      <c r="M386" s="84"/>
      <c r="N386" s="79">
        <v>0</v>
      </c>
      <c r="O386" s="80"/>
      <c r="P386" s="80"/>
      <c r="Q386" s="80"/>
      <c r="R386" s="65">
        <f t="shared" si="36"/>
        <v>187000</v>
      </c>
      <c r="S386" s="65"/>
      <c r="T386" s="65"/>
      <c r="U386" s="65"/>
      <c r="V386" s="65">
        <f t="shared" si="37"/>
        <v>133000</v>
      </c>
      <c r="W386" s="65"/>
      <c r="X386" s="65"/>
      <c r="Y386" s="66"/>
      <c r="Z386" s="61">
        <f t="shared" si="38"/>
        <v>-58295000</v>
      </c>
      <c r="AA386" s="61"/>
      <c r="AB386" s="61"/>
      <c r="AC386" s="61"/>
      <c r="AD386" s="61">
        <f t="shared" si="33"/>
        <v>0</v>
      </c>
      <c r="AE386" s="61"/>
      <c r="AF386" s="61"/>
      <c r="AG386" s="61"/>
      <c r="AH386" s="39"/>
      <c r="AI386" s="39"/>
      <c r="AJ386" s="38"/>
      <c r="AK386" s="38"/>
    </row>
    <row r="387" spans="1:37" x14ac:dyDescent="0.15">
      <c r="A387" s="38"/>
      <c r="B387" s="38">
        <v>324</v>
      </c>
      <c r="C387" s="91" t="str">
        <f t="shared" si="34"/>
        <v>27年0ヶ月 [97歳]</v>
      </c>
      <c r="D387" s="91"/>
      <c r="E387" s="91"/>
      <c r="F387" s="91"/>
      <c r="G387" s="91"/>
      <c r="H387" s="91"/>
      <c r="I387" s="91"/>
      <c r="J387" s="86">
        <f t="shared" si="35"/>
        <v>105000</v>
      </c>
      <c r="K387" s="86"/>
      <c r="L387" s="86"/>
      <c r="M387" s="86"/>
      <c r="N387" s="81">
        <v>0</v>
      </c>
      <c r="O387" s="82"/>
      <c r="P387" s="82"/>
      <c r="Q387" s="82"/>
      <c r="R387" s="73">
        <f t="shared" si="36"/>
        <v>187000</v>
      </c>
      <c r="S387" s="73"/>
      <c r="T387" s="73"/>
      <c r="U387" s="73"/>
      <c r="V387" s="73">
        <f t="shared" si="37"/>
        <v>133000</v>
      </c>
      <c r="W387" s="73"/>
      <c r="X387" s="73"/>
      <c r="Y387" s="74"/>
      <c r="Z387" s="62">
        <f t="shared" si="38"/>
        <v>-58510000</v>
      </c>
      <c r="AA387" s="62"/>
      <c r="AB387" s="62"/>
      <c r="AC387" s="62"/>
      <c r="AD387" s="62">
        <f t="shared" ref="AD387:AD423" si="39">IF(AO$62=0,0,IF(B387&lt;=V$13,AO$62-AO$62*B387/V$13,0))</f>
        <v>0</v>
      </c>
      <c r="AE387" s="62"/>
      <c r="AF387" s="62"/>
      <c r="AG387" s="62"/>
      <c r="AH387" s="39"/>
      <c r="AI387" s="39"/>
      <c r="AJ387" s="38"/>
      <c r="AK387" s="38"/>
    </row>
    <row r="388" spans="1:37" x14ac:dyDescent="0.15">
      <c r="A388" s="38"/>
      <c r="B388" s="38">
        <v>325</v>
      </c>
      <c r="C388" s="87" t="str">
        <f t="shared" si="34"/>
        <v>27年1ヶ月 [97歳]</v>
      </c>
      <c r="D388" s="87"/>
      <c r="E388" s="87"/>
      <c r="F388" s="87"/>
      <c r="G388" s="87"/>
      <c r="H388" s="87"/>
      <c r="I388" s="87"/>
      <c r="J388" s="83">
        <f t="shared" si="35"/>
        <v>105000</v>
      </c>
      <c r="K388" s="83"/>
      <c r="L388" s="83"/>
      <c r="M388" s="83"/>
      <c r="N388" s="77">
        <v>0</v>
      </c>
      <c r="O388" s="78"/>
      <c r="P388" s="78"/>
      <c r="Q388" s="78"/>
      <c r="R388" s="71">
        <f t="shared" si="36"/>
        <v>187000</v>
      </c>
      <c r="S388" s="71"/>
      <c r="T388" s="71"/>
      <c r="U388" s="71"/>
      <c r="V388" s="71">
        <f t="shared" si="37"/>
        <v>133000</v>
      </c>
      <c r="W388" s="71"/>
      <c r="X388" s="71"/>
      <c r="Y388" s="72"/>
      <c r="Z388" s="60">
        <f t="shared" si="38"/>
        <v>-58725000</v>
      </c>
      <c r="AA388" s="60"/>
      <c r="AB388" s="60"/>
      <c r="AC388" s="60"/>
      <c r="AD388" s="60">
        <f t="shared" si="39"/>
        <v>0</v>
      </c>
      <c r="AE388" s="60"/>
      <c r="AF388" s="60"/>
      <c r="AG388" s="60"/>
      <c r="AH388" s="39"/>
      <c r="AI388" s="39"/>
      <c r="AJ388" s="38"/>
      <c r="AK388" s="38"/>
    </row>
    <row r="389" spans="1:37" x14ac:dyDescent="0.15">
      <c r="A389" s="38"/>
      <c r="B389" s="38">
        <v>326</v>
      </c>
      <c r="C389" s="87" t="str">
        <f t="shared" si="34"/>
        <v>27年2ヶ月 [97歳]</v>
      </c>
      <c r="D389" s="87"/>
      <c r="E389" s="87"/>
      <c r="F389" s="87"/>
      <c r="G389" s="87"/>
      <c r="H389" s="87"/>
      <c r="I389" s="87"/>
      <c r="J389" s="83">
        <f t="shared" si="35"/>
        <v>105000</v>
      </c>
      <c r="K389" s="83"/>
      <c r="L389" s="83"/>
      <c r="M389" s="83"/>
      <c r="N389" s="77">
        <v>0</v>
      </c>
      <c r="O389" s="78"/>
      <c r="P389" s="78"/>
      <c r="Q389" s="78"/>
      <c r="R389" s="71">
        <f t="shared" si="36"/>
        <v>187000</v>
      </c>
      <c r="S389" s="71"/>
      <c r="T389" s="71"/>
      <c r="U389" s="71"/>
      <c r="V389" s="71">
        <f t="shared" si="37"/>
        <v>133000</v>
      </c>
      <c r="W389" s="71"/>
      <c r="X389" s="71"/>
      <c r="Y389" s="72"/>
      <c r="Z389" s="60">
        <f t="shared" si="38"/>
        <v>-58940000</v>
      </c>
      <c r="AA389" s="60"/>
      <c r="AB389" s="60"/>
      <c r="AC389" s="60"/>
      <c r="AD389" s="60">
        <f t="shared" si="39"/>
        <v>0</v>
      </c>
      <c r="AE389" s="60"/>
      <c r="AF389" s="60"/>
      <c r="AG389" s="60"/>
      <c r="AH389" s="39"/>
      <c r="AI389" s="39"/>
      <c r="AJ389" s="38"/>
      <c r="AK389" s="38"/>
    </row>
    <row r="390" spans="1:37" x14ac:dyDescent="0.15">
      <c r="A390" s="38"/>
      <c r="B390" s="38">
        <v>327</v>
      </c>
      <c r="C390" s="87" t="str">
        <f t="shared" si="34"/>
        <v>27年3ヶ月 [97歳]</v>
      </c>
      <c r="D390" s="87"/>
      <c r="E390" s="87"/>
      <c r="F390" s="87"/>
      <c r="G390" s="87"/>
      <c r="H390" s="87"/>
      <c r="I390" s="87"/>
      <c r="J390" s="83">
        <f t="shared" si="35"/>
        <v>105000</v>
      </c>
      <c r="K390" s="83"/>
      <c r="L390" s="83"/>
      <c r="M390" s="83"/>
      <c r="N390" s="77">
        <v>0</v>
      </c>
      <c r="O390" s="78"/>
      <c r="P390" s="78"/>
      <c r="Q390" s="78"/>
      <c r="R390" s="71">
        <f t="shared" si="36"/>
        <v>187000</v>
      </c>
      <c r="S390" s="71"/>
      <c r="T390" s="71"/>
      <c r="U390" s="71"/>
      <c r="V390" s="71">
        <f t="shared" si="37"/>
        <v>133000</v>
      </c>
      <c r="W390" s="71"/>
      <c r="X390" s="71"/>
      <c r="Y390" s="72"/>
      <c r="Z390" s="60">
        <f t="shared" si="38"/>
        <v>-59155000</v>
      </c>
      <c r="AA390" s="60"/>
      <c r="AB390" s="60"/>
      <c r="AC390" s="60"/>
      <c r="AD390" s="60">
        <f t="shared" si="39"/>
        <v>0</v>
      </c>
      <c r="AE390" s="60"/>
      <c r="AF390" s="60"/>
      <c r="AG390" s="60"/>
      <c r="AH390" s="39"/>
      <c r="AI390" s="39"/>
      <c r="AJ390" s="38"/>
      <c r="AK390" s="38"/>
    </row>
    <row r="391" spans="1:37" x14ac:dyDescent="0.15">
      <c r="A391" s="38"/>
      <c r="B391" s="38">
        <v>328</v>
      </c>
      <c r="C391" s="87" t="str">
        <f t="shared" si="34"/>
        <v>27年4ヶ月 [97歳]</v>
      </c>
      <c r="D391" s="87"/>
      <c r="E391" s="87"/>
      <c r="F391" s="87"/>
      <c r="G391" s="87"/>
      <c r="H391" s="87"/>
      <c r="I391" s="87"/>
      <c r="J391" s="83">
        <f t="shared" si="35"/>
        <v>105000</v>
      </c>
      <c r="K391" s="83"/>
      <c r="L391" s="83"/>
      <c r="M391" s="83"/>
      <c r="N391" s="77">
        <v>0</v>
      </c>
      <c r="O391" s="78"/>
      <c r="P391" s="78"/>
      <c r="Q391" s="78"/>
      <c r="R391" s="71">
        <f t="shared" si="36"/>
        <v>187000</v>
      </c>
      <c r="S391" s="71"/>
      <c r="T391" s="71"/>
      <c r="U391" s="71"/>
      <c r="V391" s="71">
        <f t="shared" si="37"/>
        <v>133000</v>
      </c>
      <c r="W391" s="71"/>
      <c r="X391" s="71"/>
      <c r="Y391" s="72"/>
      <c r="Z391" s="60">
        <f t="shared" si="38"/>
        <v>-59370000</v>
      </c>
      <c r="AA391" s="60"/>
      <c r="AB391" s="60"/>
      <c r="AC391" s="60"/>
      <c r="AD391" s="60">
        <f t="shared" si="39"/>
        <v>0</v>
      </c>
      <c r="AE391" s="60"/>
      <c r="AF391" s="60"/>
      <c r="AG391" s="60"/>
      <c r="AH391" s="39"/>
      <c r="AI391" s="39"/>
      <c r="AJ391" s="38"/>
      <c r="AK391" s="38"/>
    </row>
    <row r="392" spans="1:37" x14ac:dyDescent="0.15">
      <c r="A392" s="38"/>
      <c r="B392" s="38">
        <v>329</v>
      </c>
      <c r="C392" s="87" t="str">
        <f t="shared" si="34"/>
        <v>27年5ヶ月 [97歳]</v>
      </c>
      <c r="D392" s="87"/>
      <c r="E392" s="87"/>
      <c r="F392" s="87"/>
      <c r="G392" s="87"/>
      <c r="H392" s="87"/>
      <c r="I392" s="87"/>
      <c r="J392" s="83">
        <f t="shared" si="35"/>
        <v>105000</v>
      </c>
      <c r="K392" s="83"/>
      <c r="L392" s="83"/>
      <c r="M392" s="83"/>
      <c r="N392" s="77">
        <v>0</v>
      </c>
      <c r="O392" s="78"/>
      <c r="P392" s="78"/>
      <c r="Q392" s="78"/>
      <c r="R392" s="71">
        <f t="shared" si="36"/>
        <v>187000</v>
      </c>
      <c r="S392" s="71"/>
      <c r="T392" s="71"/>
      <c r="U392" s="71"/>
      <c r="V392" s="71">
        <f t="shared" si="37"/>
        <v>133000</v>
      </c>
      <c r="W392" s="71"/>
      <c r="X392" s="71"/>
      <c r="Y392" s="72"/>
      <c r="Z392" s="60">
        <f t="shared" si="38"/>
        <v>-59585000</v>
      </c>
      <c r="AA392" s="60"/>
      <c r="AB392" s="60"/>
      <c r="AC392" s="60"/>
      <c r="AD392" s="60">
        <f t="shared" si="39"/>
        <v>0</v>
      </c>
      <c r="AE392" s="60"/>
      <c r="AF392" s="60"/>
      <c r="AG392" s="60"/>
      <c r="AH392" s="39"/>
      <c r="AI392" s="39"/>
      <c r="AJ392" s="38"/>
      <c r="AK392" s="38"/>
    </row>
    <row r="393" spans="1:37" x14ac:dyDescent="0.15">
      <c r="A393" s="38"/>
      <c r="B393" s="38">
        <v>330</v>
      </c>
      <c r="C393" s="87" t="str">
        <f t="shared" si="34"/>
        <v>27年6ヶ月 [97歳]</v>
      </c>
      <c r="D393" s="87"/>
      <c r="E393" s="87"/>
      <c r="F393" s="87"/>
      <c r="G393" s="87"/>
      <c r="H393" s="87"/>
      <c r="I393" s="87"/>
      <c r="J393" s="83">
        <f t="shared" si="35"/>
        <v>105000</v>
      </c>
      <c r="K393" s="83"/>
      <c r="L393" s="83"/>
      <c r="M393" s="83"/>
      <c r="N393" s="77">
        <v>0</v>
      </c>
      <c r="O393" s="78"/>
      <c r="P393" s="78"/>
      <c r="Q393" s="78"/>
      <c r="R393" s="71">
        <f t="shared" si="36"/>
        <v>187000</v>
      </c>
      <c r="S393" s="71"/>
      <c r="T393" s="71"/>
      <c r="U393" s="71"/>
      <c r="V393" s="71">
        <f t="shared" si="37"/>
        <v>133000</v>
      </c>
      <c r="W393" s="71"/>
      <c r="X393" s="71"/>
      <c r="Y393" s="72"/>
      <c r="Z393" s="60">
        <f t="shared" si="38"/>
        <v>-59800000</v>
      </c>
      <c r="AA393" s="60"/>
      <c r="AB393" s="60"/>
      <c r="AC393" s="60"/>
      <c r="AD393" s="60">
        <f t="shared" si="39"/>
        <v>0</v>
      </c>
      <c r="AE393" s="60"/>
      <c r="AF393" s="60"/>
      <c r="AG393" s="60"/>
      <c r="AH393" s="39"/>
      <c r="AI393" s="39"/>
      <c r="AJ393" s="38"/>
      <c r="AK393" s="38"/>
    </row>
    <row r="394" spans="1:37" x14ac:dyDescent="0.15">
      <c r="A394" s="38"/>
      <c r="B394" s="38">
        <v>331</v>
      </c>
      <c r="C394" s="87" t="str">
        <f t="shared" si="34"/>
        <v>27年7ヶ月 [97歳]</v>
      </c>
      <c r="D394" s="87"/>
      <c r="E394" s="87"/>
      <c r="F394" s="87"/>
      <c r="G394" s="87"/>
      <c r="H394" s="87"/>
      <c r="I394" s="87"/>
      <c r="J394" s="83">
        <f t="shared" si="35"/>
        <v>105000</v>
      </c>
      <c r="K394" s="83"/>
      <c r="L394" s="83"/>
      <c r="M394" s="83"/>
      <c r="N394" s="77">
        <v>0</v>
      </c>
      <c r="O394" s="78"/>
      <c r="P394" s="78"/>
      <c r="Q394" s="78"/>
      <c r="R394" s="71">
        <f t="shared" si="36"/>
        <v>187000</v>
      </c>
      <c r="S394" s="71"/>
      <c r="T394" s="71"/>
      <c r="U394" s="71"/>
      <c r="V394" s="71">
        <f t="shared" si="37"/>
        <v>133000</v>
      </c>
      <c r="W394" s="71"/>
      <c r="X394" s="71"/>
      <c r="Y394" s="72"/>
      <c r="Z394" s="60">
        <f t="shared" si="38"/>
        <v>-60015000</v>
      </c>
      <c r="AA394" s="60"/>
      <c r="AB394" s="60"/>
      <c r="AC394" s="60"/>
      <c r="AD394" s="60">
        <f t="shared" si="39"/>
        <v>0</v>
      </c>
      <c r="AE394" s="60"/>
      <c r="AF394" s="60"/>
      <c r="AG394" s="60"/>
      <c r="AH394" s="39"/>
      <c r="AI394" s="39"/>
      <c r="AJ394" s="38"/>
      <c r="AK394" s="38"/>
    </row>
    <row r="395" spans="1:37" x14ac:dyDescent="0.15">
      <c r="A395" s="38"/>
      <c r="B395" s="38">
        <v>332</v>
      </c>
      <c r="C395" s="87" t="str">
        <f t="shared" si="34"/>
        <v>27年8ヶ月 [97歳]</v>
      </c>
      <c r="D395" s="87"/>
      <c r="E395" s="87"/>
      <c r="F395" s="87"/>
      <c r="G395" s="87"/>
      <c r="H395" s="87"/>
      <c r="I395" s="87"/>
      <c r="J395" s="83">
        <f t="shared" si="35"/>
        <v>105000</v>
      </c>
      <c r="K395" s="83"/>
      <c r="L395" s="83"/>
      <c r="M395" s="83"/>
      <c r="N395" s="77">
        <v>0</v>
      </c>
      <c r="O395" s="78"/>
      <c r="P395" s="78"/>
      <c r="Q395" s="78"/>
      <c r="R395" s="71">
        <f t="shared" si="36"/>
        <v>187000</v>
      </c>
      <c r="S395" s="71"/>
      <c r="T395" s="71"/>
      <c r="U395" s="71"/>
      <c r="V395" s="71">
        <f t="shared" si="37"/>
        <v>133000</v>
      </c>
      <c r="W395" s="71"/>
      <c r="X395" s="71"/>
      <c r="Y395" s="72"/>
      <c r="Z395" s="60">
        <f t="shared" si="38"/>
        <v>-60230000</v>
      </c>
      <c r="AA395" s="60"/>
      <c r="AB395" s="60"/>
      <c r="AC395" s="60"/>
      <c r="AD395" s="60">
        <f t="shared" si="39"/>
        <v>0</v>
      </c>
      <c r="AE395" s="60"/>
      <c r="AF395" s="60"/>
      <c r="AG395" s="60"/>
      <c r="AH395" s="39"/>
      <c r="AI395" s="39"/>
      <c r="AJ395" s="38"/>
      <c r="AK395" s="38"/>
    </row>
    <row r="396" spans="1:37" x14ac:dyDescent="0.15">
      <c r="A396" s="38"/>
      <c r="B396" s="38">
        <v>333</v>
      </c>
      <c r="C396" s="87" t="str">
        <f t="shared" si="34"/>
        <v>27年9ヶ月 [97歳]</v>
      </c>
      <c r="D396" s="87"/>
      <c r="E396" s="87"/>
      <c r="F396" s="87"/>
      <c r="G396" s="87"/>
      <c r="H396" s="87"/>
      <c r="I396" s="87"/>
      <c r="J396" s="83">
        <f t="shared" si="35"/>
        <v>105000</v>
      </c>
      <c r="K396" s="83"/>
      <c r="L396" s="83"/>
      <c r="M396" s="83"/>
      <c r="N396" s="77">
        <v>0</v>
      </c>
      <c r="O396" s="78"/>
      <c r="P396" s="78"/>
      <c r="Q396" s="78"/>
      <c r="R396" s="71">
        <f t="shared" si="36"/>
        <v>187000</v>
      </c>
      <c r="S396" s="71"/>
      <c r="T396" s="71"/>
      <c r="U396" s="71"/>
      <c r="V396" s="71">
        <f t="shared" si="37"/>
        <v>133000</v>
      </c>
      <c r="W396" s="71"/>
      <c r="X396" s="71"/>
      <c r="Y396" s="72"/>
      <c r="Z396" s="60">
        <f t="shared" si="38"/>
        <v>-60445000</v>
      </c>
      <c r="AA396" s="60"/>
      <c r="AB396" s="60"/>
      <c r="AC396" s="60"/>
      <c r="AD396" s="60">
        <f t="shared" si="39"/>
        <v>0</v>
      </c>
      <c r="AE396" s="60"/>
      <c r="AF396" s="60"/>
      <c r="AG396" s="60"/>
      <c r="AH396" s="39"/>
      <c r="AI396" s="39"/>
      <c r="AJ396" s="38"/>
      <c r="AK396" s="38"/>
    </row>
    <row r="397" spans="1:37" x14ac:dyDescent="0.15">
      <c r="A397" s="38"/>
      <c r="B397" s="38">
        <v>334</v>
      </c>
      <c r="C397" s="87" t="str">
        <f t="shared" si="34"/>
        <v>27年10ヶ月 [97歳]</v>
      </c>
      <c r="D397" s="87"/>
      <c r="E397" s="87"/>
      <c r="F397" s="87"/>
      <c r="G397" s="87"/>
      <c r="H397" s="87"/>
      <c r="I397" s="87"/>
      <c r="J397" s="83">
        <f t="shared" si="35"/>
        <v>105000</v>
      </c>
      <c r="K397" s="83"/>
      <c r="L397" s="83"/>
      <c r="M397" s="83"/>
      <c r="N397" s="77">
        <v>0</v>
      </c>
      <c r="O397" s="78"/>
      <c r="P397" s="78"/>
      <c r="Q397" s="78"/>
      <c r="R397" s="71">
        <f t="shared" si="36"/>
        <v>187000</v>
      </c>
      <c r="S397" s="71"/>
      <c r="T397" s="71"/>
      <c r="U397" s="71"/>
      <c r="V397" s="71">
        <f t="shared" si="37"/>
        <v>133000</v>
      </c>
      <c r="W397" s="71"/>
      <c r="X397" s="71"/>
      <c r="Y397" s="72"/>
      <c r="Z397" s="60">
        <f t="shared" si="38"/>
        <v>-60660000</v>
      </c>
      <c r="AA397" s="60"/>
      <c r="AB397" s="60"/>
      <c r="AC397" s="60"/>
      <c r="AD397" s="60">
        <f t="shared" si="39"/>
        <v>0</v>
      </c>
      <c r="AE397" s="60"/>
      <c r="AF397" s="60"/>
      <c r="AG397" s="60"/>
      <c r="AH397" s="39"/>
      <c r="AI397" s="39"/>
      <c r="AJ397" s="38"/>
      <c r="AK397" s="38"/>
    </row>
    <row r="398" spans="1:37" x14ac:dyDescent="0.15">
      <c r="A398" s="38"/>
      <c r="B398" s="38">
        <v>335</v>
      </c>
      <c r="C398" s="88" t="str">
        <f t="shared" si="34"/>
        <v>27年11ヶ月 [97歳]</v>
      </c>
      <c r="D398" s="88"/>
      <c r="E398" s="88"/>
      <c r="F398" s="88"/>
      <c r="G398" s="88"/>
      <c r="H398" s="88"/>
      <c r="I398" s="88"/>
      <c r="J398" s="84">
        <f t="shared" si="35"/>
        <v>105000</v>
      </c>
      <c r="K398" s="84"/>
      <c r="L398" s="84"/>
      <c r="M398" s="84"/>
      <c r="N398" s="79">
        <v>0</v>
      </c>
      <c r="O398" s="80"/>
      <c r="P398" s="80"/>
      <c r="Q398" s="80"/>
      <c r="R398" s="65">
        <f t="shared" si="36"/>
        <v>187000</v>
      </c>
      <c r="S398" s="65"/>
      <c r="T398" s="65"/>
      <c r="U398" s="65"/>
      <c r="V398" s="65">
        <f t="shared" si="37"/>
        <v>133000</v>
      </c>
      <c r="W398" s="65"/>
      <c r="X398" s="65"/>
      <c r="Y398" s="66"/>
      <c r="Z398" s="61">
        <f t="shared" si="38"/>
        <v>-60875000</v>
      </c>
      <c r="AA398" s="61"/>
      <c r="AB398" s="61"/>
      <c r="AC398" s="61"/>
      <c r="AD398" s="61">
        <f t="shared" si="39"/>
        <v>0</v>
      </c>
      <c r="AE398" s="61"/>
      <c r="AF398" s="61"/>
      <c r="AG398" s="61"/>
      <c r="AH398" s="39"/>
      <c r="AI398" s="39"/>
      <c r="AJ398" s="38"/>
      <c r="AK398" s="38"/>
    </row>
    <row r="399" spans="1:37" x14ac:dyDescent="0.15">
      <c r="A399" s="38"/>
      <c r="B399" s="38">
        <v>336</v>
      </c>
      <c r="C399" s="91" t="str">
        <f t="shared" si="34"/>
        <v>28年0ヶ月 [98歳]</v>
      </c>
      <c r="D399" s="91"/>
      <c r="E399" s="91"/>
      <c r="F399" s="91"/>
      <c r="G399" s="91"/>
      <c r="H399" s="91"/>
      <c r="I399" s="91"/>
      <c r="J399" s="86">
        <f t="shared" si="35"/>
        <v>105000</v>
      </c>
      <c r="K399" s="86"/>
      <c r="L399" s="86"/>
      <c r="M399" s="86"/>
      <c r="N399" s="81">
        <v>0</v>
      </c>
      <c r="O399" s="82"/>
      <c r="P399" s="82"/>
      <c r="Q399" s="82"/>
      <c r="R399" s="73">
        <f t="shared" si="36"/>
        <v>187000</v>
      </c>
      <c r="S399" s="73"/>
      <c r="T399" s="73"/>
      <c r="U399" s="73"/>
      <c r="V399" s="73">
        <f t="shared" si="37"/>
        <v>133000</v>
      </c>
      <c r="W399" s="73"/>
      <c r="X399" s="73"/>
      <c r="Y399" s="74"/>
      <c r="Z399" s="62">
        <f t="shared" si="38"/>
        <v>-61090000</v>
      </c>
      <c r="AA399" s="62"/>
      <c r="AB399" s="62"/>
      <c r="AC399" s="62"/>
      <c r="AD399" s="62">
        <f t="shared" si="39"/>
        <v>0</v>
      </c>
      <c r="AE399" s="62"/>
      <c r="AF399" s="62"/>
      <c r="AG399" s="62"/>
      <c r="AH399" s="39"/>
      <c r="AI399" s="39"/>
      <c r="AJ399" s="38"/>
      <c r="AK399" s="38"/>
    </row>
    <row r="400" spans="1:37" x14ac:dyDescent="0.15">
      <c r="A400" s="38"/>
      <c r="B400" s="38">
        <v>337</v>
      </c>
      <c r="C400" s="87" t="str">
        <f t="shared" si="34"/>
        <v>28年1ヶ月 [98歳]</v>
      </c>
      <c r="D400" s="87"/>
      <c r="E400" s="87"/>
      <c r="F400" s="87"/>
      <c r="G400" s="87"/>
      <c r="H400" s="87"/>
      <c r="I400" s="87"/>
      <c r="J400" s="83">
        <f t="shared" si="35"/>
        <v>105000</v>
      </c>
      <c r="K400" s="83"/>
      <c r="L400" s="83"/>
      <c r="M400" s="83"/>
      <c r="N400" s="77">
        <v>0</v>
      </c>
      <c r="O400" s="78"/>
      <c r="P400" s="78"/>
      <c r="Q400" s="78"/>
      <c r="R400" s="71">
        <f t="shared" si="36"/>
        <v>187000</v>
      </c>
      <c r="S400" s="71"/>
      <c r="T400" s="71"/>
      <c r="U400" s="71"/>
      <c r="V400" s="71">
        <f t="shared" si="37"/>
        <v>133000</v>
      </c>
      <c r="W400" s="71"/>
      <c r="X400" s="71"/>
      <c r="Y400" s="72"/>
      <c r="Z400" s="60">
        <f t="shared" si="38"/>
        <v>-61305000</v>
      </c>
      <c r="AA400" s="60"/>
      <c r="AB400" s="60"/>
      <c r="AC400" s="60"/>
      <c r="AD400" s="60">
        <f t="shared" si="39"/>
        <v>0</v>
      </c>
      <c r="AE400" s="60"/>
      <c r="AF400" s="60"/>
      <c r="AG400" s="60"/>
      <c r="AH400" s="39"/>
      <c r="AI400" s="39"/>
      <c r="AJ400" s="38"/>
      <c r="AK400" s="38"/>
    </row>
    <row r="401" spans="1:37" x14ac:dyDescent="0.15">
      <c r="A401" s="38"/>
      <c r="B401" s="38">
        <v>338</v>
      </c>
      <c r="C401" s="87" t="str">
        <f t="shared" si="34"/>
        <v>28年2ヶ月 [98歳]</v>
      </c>
      <c r="D401" s="87"/>
      <c r="E401" s="87"/>
      <c r="F401" s="87"/>
      <c r="G401" s="87"/>
      <c r="H401" s="87"/>
      <c r="I401" s="87"/>
      <c r="J401" s="83">
        <f t="shared" si="35"/>
        <v>105000</v>
      </c>
      <c r="K401" s="83"/>
      <c r="L401" s="83"/>
      <c r="M401" s="83"/>
      <c r="N401" s="77">
        <v>0</v>
      </c>
      <c r="O401" s="78"/>
      <c r="P401" s="78"/>
      <c r="Q401" s="78"/>
      <c r="R401" s="71">
        <f t="shared" si="36"/>
        <v>187000</v>
      </c>
      <c r="S401" s="71"/>
      <c r="T401" s="71"/>
      <c r="U401" s="71"/>
      <c r="V401" s="71">
        <f t="shared" si="37"/>
        <v>133000</v>
      </c>
      <c r="W401" s="71"/>
      <c r="X401" s="71"/>
      <c r="Y401" s="72"/>
      <c r="Z401" s="60">
        <f t="shared" si="38"/>
        <v>-61520000</v>
      </c>
      <c r="AA401" s="60"/>
      <c r="AB401" s="60"/>
      <c r="AC401" s="60"/>
      <c r="AD401" s="60">
        <f t="shared" si="39"/>
        <v>0</v>
      </c>
      <c r="AE401" s="60"/>
      <c r="AF401" s="60"/>
      <c r="AG401" s="60"/>
      <c r="AH401" s="39"/>
      <c r="AI401" s="39"/>
      <c r="AJ401" s="38"/>
      <c r="AK401" s="38"/>
    </row>
    <row r="402" spans="1:37" x14ac:dyDescent="0.15">
      <c r="A402" s="38"/>
      <c r="B402" s="38">
        <v>339</v>
      </c>
      <c r="C402" s="87" t="str">
        <f t="shared" si="34"/>
        <v>28年3ヶ月 [98歳]</v>
      </c>
      <c r="D402" s="87"/>
      <c r="E402" s="87"/>
      <c r="F402" s="87"/>
      <c r="G402" s="87"/>
      <c r="H402" s="87"/>
      <c r="I402" s="87"/>
      <c r="J402" s="83">
        <f t="shared" si="35"/>
        <v>105000</v>
      </c>
      <c r="K402" s="83"/>
      <c r="L402" s="83"/>
      <c r="M402" s="83"/>
      <c r="N402" s="77">
        <v>0</v>
      </c>
      <c r="O402" s="78"/>
      <c r="P402" s="78"/>
      <c r="Q402" s="78"/>
      <c r="R402" s="71">
        <f t="shared" si="36"/>
        <v>187000</v>
      </c>
      <c r="S402" s="71"/>
      <c r="T402" s="71"/>
      <c r="U402" s="71"/>
      <c r="V402" s="71">
        <f t="shared" si="37"/>
        <v>133000</v>
      </c>
      <c r="W402" s="71"/>
      <c r="X402" s="71"/>
      <c r="Y402" s="72"/>
      <c r="Z402" s="60">
        <f t="shared" si="38"/>
        <v>-61735000</v>
      </c>
      <c r="AA402" s="60"/>
      <c r="AB402" s="60"/>
      <c r="AC402" s="60"/>
      <c r="AD402" s="60">
        <f t="shared" si="39"/>
        <v>0</v>
      </c>
      <c r="AE402" s="60"/>
      <c r="AF402" s="60"/>
      <c r="AG402" s="60"/>
      <c r="AH402" s="39"/>
      <c r="AI402" s="39"/>
      <c r="AJ402" s="38"/>
      <c r="AK402" s="38"/>
    </row>
    <row r="403" spans="1:37" x14ac:dyDescent="0.15">
      <c r="A403" s="38"/>
      <c r="B403" s="38">
        <v>340</v>
      </c>
      <c r="C403" s="87" t="str">
        <f t="shared" si="34"/>
        <v>28年4ヶ月 [98歳]</v>
      </c>
      <c r="D403" s="87"/>
      <c r="E403" s="87"/>
      <c r="F403" s="87"/>
      <c r="G403" s="87"/>
      <c r="H403" s="87"/>
      <c r="I403" s="87"/>
      <c r="J403" s="83">
        <f t="shared" si="35"/>
        <v>105000</v>
      </c>
      <c r="K403" s="83"/>
      <c r="L403" s="83"/>
      <c r="M403" s="83"/>
      <c r="N403" s="77">
        <v>0</v>
      </c>
      <c r="O403" s="78"/>
      <c r="P403" s="78"/>
      <c r="Q403" s="78"/>
      <c r="R403" s="71">
        <f t="shared" si="36"/>
        <v>187000</v>
      </c>
      <c r="S403" s="71"/>
      <c r="T403" s="71"/>
      <c r="U403" s="71"/>
      <c r="V403" s="71">
        <f t="shared" si="37"/>
        <v>133000</v>
      </c>
      <c r="W403" s="71"/>
      <c r="X403" s="71"/>
      <c r="Y403" s="72"/>
      <c r="Z403" s="60">
        <f t="shared" si="38"/>
        <v>-61950000</v>
      </c>
      <c r="AA403" s="60"/>
      <c r="AB403" s="60"/>
      <c r="AC403" s="60"/>
      <c r="AD403" s="60">
        <f t="shared" si="39"/>
        <v>0</v>
      </c>
      <c r="AE403" s="60"/>
      <c r="AF403" s="60"/>
      <c r="AG403" s="60"/>
      <c r="AH403" s="39"/>
      <c r="AI403" s="39"/>
      <c r="AJ403" s="38"/>
      <c r="AK403" s="38"/>
    </row>
    <row r="404" spans="1:37" x14ac:dyDescent="0.15">
      <c r="A404" s="38"/>
      <c r="B404" s="38">
        <v>341</v>
      </c>
      <c r="C404" s="87" t="str">
        <f t="shared" si="34"/>
        <v>28年5ヶ月 [98歳]</v>
      </c>
      <c r="D404" s="87"/>
      <c r="E404" s="87"/>
      <c r="F404" s="87"/>
      <c r="G404" s="87"/>
      <c r="H404" s="87"/>
      <c r="I404" s="87"/>
      <c r="J404" s="83">
        <f t="shared" si="35"/>
        <v>105000</v>
      </c>
      <c r="K404" s="83"/>
      <c r="L404" s="83"/>
      <c r="M404" s="83"/>
      <c r="N404" s="77">
        <v>0</v>
      </c>
      <c r="O404" s="78"/>
      <c r="P404" s="78"/>
      <c r="Q404" s="78"/>
      <c r="R404" s="71">
        <f t="shared" si="36"/>
        <v>187000</v>
      </c>
      <c r="S404" s="71"/>
      <c r="T404" s="71"/>
      <c r="U404" s="71"/>
      <c r="V404" s="71">
        <f t="shared" si="37"/>
        <v>133000</v>
      </c>
      <c r="W404" s="71"/>
      <c r="X404" s="71"/>
      <c r="Y404" s="72"/>
      <c r="Z404" s="60">
        <f t="shared" si="38"/>
        <v>-62165000</v>
      </c>
      <c r="AA404" s="60"/>
      <c r="AB404" s="60"/>
      <c r="AC404" s="60"/>
      <c r="AD404" s="60">
        <f t="shared" si="39"/>
        <v>0</v>
      </c>
      <c r="AE404" s="60"/>
      <c r="AF404" s="60"/>
      <c r="AG404" s="60"/>
      <c r="AH404" s="39"/>
      <c r="AI404" s="39"/>
      <c r="AJ404" s="38"/>
      <c r="AK404" s="38"/>
    </row>
    <row r="405" spans="1:37" x14ac:dyDescent="0.15">
      <c r="A405" s="38"/>
      <c r="B405" s="38">
        <v>342</v>
      </c>
      <c r="C405" s="87" t="str">
        <f t="shared" si="34"/>
        <v>28年6ヶ月 [98歳]</v>
      </c>
      <c r="D405" s="87"/>
      <c r="E405" s="87"/>
      <c r="F405" s="87"/>
      <c r="G405" s="87"/>
      <c r="H405" s="87"/>
      <c r="I405" s="87"/>
      <c r="J405" s="83">
        <f t="shared" si="35"/>
        <v>105000</v>
      </c>
      <c r="K405" s="83"/>
      <c r="L405" s="83"/>
      <c r="M405" s="83"/>
      <c r="N405" s="77">
        <v>0</v>
      </c>
      <c r="O405" s="78"/>
      <c r="P405" s="78"/>
      <c r="Q405" s="78"/>
      <c r="R405" s="71">
        <f t="shared" si="36"/>
        <v>187000</v>
      </c>
      <c r="S405" s="71"/>
      <c r="T405" s="71"/>
      <c r="U405" s="71"/>
      <c r="V405" s="71">
        <f t="shared" si="37"/>
        <v>133000</v>
      </c>
      <c r="W405" s="71"/>
      <c r="X405" s="71"/>
      <c r="Y405" s="72"/>
      <c r="Z405" s="60">
        <f t="shared" si="38"/>
        <v>-62380000</v>
      </c>
      <c r="AA405" s="60"/>
      <c r="AB405" s="60"/>
      <c r="AC405" s="60"/>
      <c r="AD405" s="60">
        <f t="shared" si="39"/>
        <v>0</v>
      </c>
      <c r="AE405" s="60"/>
      <c r="AF405" s="60"/>
      <c r="AG405" s="60"/>
      <c r="AH405" s="39"/>
      <c r="AI405" s="39"/>
      <c r="AJ405" s="38"/>
      <c r="AK405" s="38"/>
    </row>
    <row r="406" spans="1:37" x14ac:dyDescent="0.15">
      <c r="A406" s="38"/>
      <c r="B406" s="38">
        <v>343</v>
      </c>
      <c r="C406" s="87" t="str">
        <f t="shared" si="34"/>
        <v>28年7ヶ月 [98歳]</v>
      </c>
      <c r="D406" s="87"/>
      <c r="E406" s="87"/>
      <c r="F406" s="87"/>
      <c r="G406" s="87"/>
      <c r="H406" s="87"/>
      <c r="I406" s="87"/>
      <c r="J406" s="83">
        <f t="shared" si="35"/>
        <v>105000</v>
      </c>
      <c r="K406" s="83"/>
      <c r="L406" s="83"/>
      <c r="M406" s="83"/>
      <c r="N406" s="77">
        <v>0</v>
      </c>
      <c r="O406" s="78"/>
      <c r="P406" s="78"/>
      <c r="Q406" s="78"/>
      <c r="R406" s="71">
        <f t="shared" si="36"/>
        <v>187000</v>
      </c>
      <c r="S406" s="71"/>
      <c r="T406" s="71"/>
      <c r="U406" s="71"/>
      <c r="V406" s="71">
        <f t="shared" si="37"/>
        <v>133000</v>
      </c>
      <c r="W406" s="71"/>
      <c r="X406" s="71"/>
      <c r="Y406" s="72"/>
      <c r="Z406" s="60">
        <f t="shared" si="38"/>
        <v>-62595000</v>
      </c>
      <c r="AA406" s="60"/>
      <c r="AB406" s="60"/>
      <c r="AC406" s="60"/>
      <c r="AD406" s="60">
        <f t="shared" si="39"/>
        <v>0</v>
      </c>
      <c r="AE406" s="60"/>
      <c r="AF406" s="60"/>
      <c r="AG406" s="60"/>
      <c r="AH406" s="39"/>
      <c r="AI406" s="39"/>
      <c r="AJ406" s="38"/>
      <c r="AK406" s="38"/>
    </row>
    <row r="407" spans="1:37" x14ac:dyDescent="0.15">
      <c r="A407" s="38"/>
      <c r="B407" s="38">
        <v>344</v>
      </c>
      <c r="C407" s="87" t="str">
        <f t="shared" si="34"/>
        <v>28年8ヶ月 [98歳]</v>
      </c>
      <c r="D407" s="87"/>
      <c r="E407" s="87"/>
      <c r="F407" s="87"/>
      <c r="G407" s="87"/>
      <c r="H407" s="87"/>
      <c r="I407" s="87"/>
      <c r="J407" s="83">
        <f t="shared" si="35"/>
        <v>105000</v>
      </c>
      <c r="K407" s="83"/>
      <c r="L407" s="83"/>
      <c r="M407" s="83"/>
      <c r="N407" s="77">
        <v>0</v>
      </c>
      <c r="O407" s="78"/>
      <c r="P407" s="78"/>
      <c r="Q407" s="78"/>
      <c r="R407" s="71">
        <f t="shared" si="36"/>
        <v>187000</v>
      </c>
      <c r="S407" s="71"/>
      <c r="T407" s="71"/>
      <c r="U407" s="71"/>
      <c r="V407" s="71">
        <f t="shared" si="37"/>
        <v>133000</v>
      </c>
      <c r="W407" s="71"/>
      <c r="X407" s="71"/>
      <c r="Y407" s="72"/>
      <c r="Z407" s="60">
        <f t="shared" si="38"/>
        <v>-62810000</v>
      </c>
      <c r="AA407" s="60"/>
      <c r="AB407" s="60"/>
      <c r="AC407" s="60"/>
      <c r="AD407" s="60">
        <f t="shared" si="39"/>
        <v>0</v>
      </c>
      <c r="AE407" s="60"/>
      <c r="AF407" s="60"/>
      <c r="AG407" s="60"/>
      <c r="AH407" s="39"/>
      <c r="AI407" s="39"/>
      <c r="AJ407" s="38"/>
      <c r="AK407" s="38"/>
    </row>
    <row r="408" spans="1:37" x14ac:dyDescent="0.15">
      <c r="A408" s="38"/>
      <c r="B408" s="38">
        <v>345</v>
      </c>
      <c r="C408" s="87" t="str">
        <f t="shared" si="34"/>
        <v>28年9ヶ月 [98歳]</v>
      </c>
      <c r="D408" s="87"/>
      <c r="E408" s="87"/>
      <c r="F408" s="87"/>
      <c r="G408" s="87"/>
      <c r="H408" s="87"/>
      <c r="I408" s="87"/>
      <c r="J408" s="83">
        <f t="shared" si="35"/>
        <v>105000</v>
      </c>
      <c r="K408" s="83"/>
      <c r="L408" s="83"/>
      <c r="M408" s="83"/>
      <c r="N408" s="77">
        <v>0</v>
      </c>
      <c r="O408" s="78"/>
      <c r="P408" s="78"/>
      <c r="Q408" s="78"/>
      <c r="R408" s="71">
        <f t="shared" si="36"/>
        <v>187000</v>
      </c>
      <c r="S408" s="71"/>
      <c r="T408" s="71"/>
      <c r="U408" s="71"/>
      <c r="V408" s="71">
        <f t="shared" si="37"/>
        <v>133000</v>
      </c>
      <c r="W408" s="71"/>
      <c r="X408" s="71"/>
      <c r="Y408" s="72"/>
      <c r="Z408" s="60">
        <f t="shared" si="38"/>
        <v>-63025000</v>
      </c>
      <c r="AA408" s="60"/>
      <c r="AB408" s="60"/>
      <c r="AC408" s="60"/>
      <c r="AD408" s="60">
        <f t="shared" si="39"/>
        <v>0</v>
      </c>
      <c r="AE408" s="60"/>
      <c r="AF408" s="60"/>
      <c r="AG408" s="60"/>
      <c r="AH408" s="39"/>
      <c r="AI408" s="39"/>
      <c r="AJ408" s="38"/>
      <c r="AK408" s="38"/>
    </row>
    <row r="409" spans="1:37" x14ac:dyDescent="0.15">
      <c r="A409" s="38"/>
      <c r="B409" s="38">
        <v>346</v>
      </c>
      <c r="C409" s="87" t="str">
        <f t="shared" si="34"/>
        <v>28年10ヶ月 [98歳]</v>
      </c>
      <c r="D409" s="87"/>
      <c r="E409" s="87"/>
      <c r="F409" s="87"/>
      <c r="G409" s="87"/>
      <c r="H409" s="87"/>
      <c r="I409" s="87"/>
      <c r="J409" s="83">
        <f t="shared" si="35"/>
        <v>105000</v>
      </c>
      <c r="K409" s="83"/>
      <c r="L409" s="83"/>
      <c r="M409" s="83"/>
      <c r="N409" s="77">
        <v>0</v>
      </c>
      <c r="O409" s="78"/>
      <c r="P409" s="78"/>
      <c r="Q409" s="78"/>
      <c r="R409" s="71">
        <f t="shared" si="36"/>
        <v>187000</v>
      </c>
      <c r="S409" s="71"/>
      <c r="T409" s="71"/>
      <c r="U409" s="71"/>
      <c r="V409" s="71">
        <f t="shared" si="37"/>
        <v>133000</v>
      </c>
      <c r="W409" s="71"/>
      <c r="X409" s="71"/>
      <c r="Y409" s="72"/>
      <c r="Z409" s="60">
        <f t="shared" si="38"/>
        <v>-63240000</v>
      </c>
      <c r="AA409" s="60"/>
      <c r="AB409" s="60"/>
      <c r="AC409" s="60"/>
      <c r="AD409" s="60">
        <f t="shared" si="39"/>
        <v>0</v>
      </c>
      <c r="AE409" s="60"/>
      <c r="AF409" s="60"/>
      <c r="AG409" s="60"/>
      <c r="AH409" s="39"/>
      <c r="AI409" s="39"/>
      <c r="AJ409" s="38"/>
      <c r="AK409" s="38"/>
    </row>
    <row r="410" spans="1:37" x14ac:dyDescent="0.15">
      <c r="A410" s="38"/>
      <c r="B410" s="38">
        <v>347</v>
      </c>
      <c r="C410" s="88" t="str">
        <f t="shared" si="34"/>
        <v>28年11ヶ月 [98歳]</v>
      </c>
      <c r="D410" s="88"/>
      <c r="E410" s="88"/>
      <c r="F410" s="88"/>
      <c r="G410" s="88"/>
      <c r="H410" s="88"/>
      <c r="I410" s="88"/>
      <c r="J410" s="84">
        <f t="shared" si="35"/>
        <v>105000</v>
      </c>
      <c r="K410" s="84"/>
      <c r="L410" s="84"/>
      <c r="M410" s="84"/>
      <c r="N410" s="79">
        <v>0</v>
      </c>
      <c r="O410" s="80"/>
      <c r="P410" s="80"/>
      <c r="Q410" s="80"/>
      <c r="R410" s="65">
        <f t="shared" si="36"/>
        <v>187000</v>
      </c>
      <c r="S410" s="65"/>
      <c r="T410" s="65"/>
      <c r="U410" s="65"/>
      <c r="V410" s="65">
        <f t="shared" si="37"/>
        <v>133000</v>
      </c>
      <c r="W410" s="65"/>
      <c r="X410" s="65"/>
      <c r="Y410" s="66"/>
      <c r="Z410" s="61">
        <f t="shared" si="38"/>
        <v>-63455000</v>
      </c>
      <c r="AA410" s="61"/>
      <c r="AB410" s="61"/>
      <c r="AC410" s="61"/>
      <c r="AD410" s="61">
        <f t="shared" si="39"/>
        <v>0</v>
      </c>
      <c r="AE410" s="61"/>
      <c r="AF410" s="61"/>
      <c r="AG410" s="61"/>
      <c r="AH410" s="39"/>
      <c r="AI410" s="39"/>
      <c r="AJ410" s="38"/>
      <c r="AK410" s="38"/>
    </row>
    <row r="411" spans="1:37" x14ac:dyDescent="0.15">
      <c r="A411" s="38"/>
      <c r="B411" s="38">
        <v>348</v>
      </c>
      <c r="C411" s="91" t="str">
        <f t="shared" si="34"/>
        <v>29年0ヶ月 [99歳]</v>
      </c>
      <c r="D411" s="91"/>
      <c r="E411" s="91"/>
      <c r="F411" s="91"/>
      <c r="G411" s="91"/>
      <c r="H411" s="91"/>
      <c r="I411" s="91"/>
      <c r="J411" s="86">
        <f t="shared" si="35"/>
        <v>105000</v>
      </c>
      <c r="K411" s="86"/>
      <c r="L411" s="86"/>
      <c r="M411" s="86"/>
      <c r="N411" s="81">
        <v>0</v>
      </c>
      <c r="O411" s="82"/>
      <c r="P411" s="82"/>
      <c r="Q411" s="82"/>
      <c r="R411" s="73">
        <f t="shared" si="36"/>
        <v>187000</v>
      </c>
      <c r="S411" s="73"/>
      <c r="T411" s="73"/>
      <c r="U411" s="73"/>
      <c r="V411" s="73">
        <f t="shared" si="37"/>
        <v>133000</v>
      </c>
      <c r="W411" s="73"/>
      <c r="X411" s="73"/>
      <c r="Y411" s="74"/>
      <c r="Z411" s="62">
        <f t="shared" si="38"/>
        <v>-63670000</v>
      </c>
      <c r="AA411" s="62"/>
      <c r="AB411" s="62"/>
      <c r="AC411" s="62"/>
      <c r="AD411" s="62">
        <f t="shared" si="39"/>
        <v>0</v>
      </c>
      <c r="AE411" s="62"/>
      <c r="AF411" s="62"/>
      <c r="AG411" s="62"/>
      <c r="AH411" s="39"/>
      <c r="AI411" s="39"/>
      <c r="AJ411" s="38"/>
      <c r="AK411" s="38"/>
    </row>
    <row r="412" spans="1:37" x14ac:dyDescent="0.15">
      <c r="A412" s="38"/>
      <c r="B412" s="38">
        <v>349</v>
      </c>
      <c r="C412" s="87" t="str">
        <f t="shared" si="34"/>
        <v>29年1ヶ月 [99歳]</v>
      </c>
      <c r="D412" s="87"/>
      <c r="E412" s="87"/>
      <c r="F412" s="87"/>
      <c r="G412" s="87"/>
      <c r="H412" s="87"/>
      <c r="I412" s="87"/>
      <c r="J412" s="83">
        <f t="shared" si="35"/>
        <v>105000</v>
      </c>
      <c r="K412" s="83"/>
      <c r="L412" s="83"/>
      <c r="M412" s="83"/>
      <c r="N412" s="77">
        <v>0</v>
      </c>
      <c r="O412" s="78"/>
      <c r="P412" s="78"/>
      <c r="Q412" s="78"/>
      <c r="R412" s="71">
        <f t="shared" si="36"/>
        <v>187000</v>
      </c>
      <c r="S412" s="71"/>
      <c r="T412" s="71"/>
      <c r="U412" s="71"/>
      <c r="V412" s="71">
        <f t="shared" si="37"/>
        <v>133000</v>
      </c>
      <c r="W412" s="71"/>
      <c r="X412" s="71"/>
      <c r="Y412" s="72"/>
      <c r="Z412" s="60">
        <f t="shared" si="38"/>
        <v>-63885000</v>
      </c>
      <c r="AA412" s="60"/>
      <c r="AB412" s="60"/>
      <c r="AC412" s="60"/>
      <c r="AD412" s="60">
        <f t="shared" si="39"/>
        <v>0</v>
      </c>
      <c r="AE412" s="60"/>
      <c r="AF412" s="60"/>
      <c r="AG412" s="60"/>
      <c r="AH412" s="39"/>
      <c r="AI412" s="39"/>
      <c r="AJ412" s="38"/>
      <c r="AK412" s="38"/>
    </row>
    <row r="413" spans="1:37" x14ac:dyDescent="0.15">
      <c r="A413" s="38"/>
      <c r="B413" s="38">
        <v>350</v>
      </c>
      <c r="C413" s="87" t="str">
        <f t="shared" si="34"/>
        <v>29年2ヶ月 [99歳]</v>
      </c>
      <c r="D413" s="87"/>
      <c r="E413" s="87"/>
      <c r="F413" s="87"/>
      <c r="G413" s="87"/>
      <c r="H413" s="87"/>
      <c r="I413" s="87"/>
      <c r="J413" s="83">
        <f t="shared" si="35"/>
        <v>105000</v>
      </c>
      <c r="K413" s="83"/>
      <c r="L413" s="83"/>
      <c r="M413" s="83"/>
      <c r="N413" s="77">
        <v>0</v>
      </c>
      <c r="O413" s="78"/>
      <c r="P413" s="78"/>
      <c r="Q413" s="78"/>
      <c r="R413" s="71">
        <f t="shared" si="36"/>
        <v>187000</v>
      </c>
      <c r="S413" s="71"/>
      <c r="T413" s="71"/>
      <c r="U413" s="71"/>
      <c r="V413" s="71">
        <f t="shared" si="37"/>
        <v>133000</v>
      </c>
      <c r="W413" s="71"/>
      <c r="X413" s="71"/>
      <c r="Y413" s="72"/>
      <c r="Z413" s="60">
        <f t="shared" si="38"/>
        <v>-64100000</v>
      </c>
      <c r="AA413" s="60"/>
      <c r="AB413" s="60"/>
      <c r="AC413" s="60"/>
      <c r="AD413" s="60">
        <f t="shared" si="39"/>
        <v>0</v>
      </c>
      <c r="AE413" s="60"/>
      <c r="AF413" s="60"/>
      <c r="AG413" s="60"/>
      <c r="AH413" s="39"/>
      <c r="AI413" s="39"/>
      <c r="AJ413" s="38"/>
      <c r="AK413" s="38"/>
    </row>
    <row r="414" spans="1:37" x14ac:dyDescent="0.15">
      <c r="A414" s="38"/>
      <c r="B414" s="38">
        <v>351</v>
      </c>
      <c r="C414" s="87" t="str">
        <f t="shared" si="34"/>
        <v>29年3ヶ月 [99歳]</v>
      </c>
      <c r="D414" s="87"/>
      <c r="E414" s="87"/>
      <c r="F414" s="87"/>
      <c r="G414" s="87"/>
      <c r="H414" s="87"/>
      <c r="I414" s="87"/>
      <c r="J414" s="83">
        <f t="shared" si="35"/>
        <v>105000</v>
      </c>
      <c r="K414" s="83"/>
      <c r="L414" s="83"/>
      <c r="M414" s="83"/>
      <c r="N414" s="77">
        <v>0</v>
      </c>
      <c r="O414" s="78"/>
      <c r="P414" s="78"/>
      <c r="Q414" s="78"/>
      <c r="R414" s="71">
        <f t="shared" si="36"/>
        <v>187000</v>
      </c>
      <c r="S414" s="71"/>
      <c r="T414" s="71"/>
      <c r="U414" s="71"/>
      <c r="V414" s="71">
        <f t="shared" si="37"/>
        <v>133000</v>
      </c>
      <c r="W414" s="71"/>
      <c r="X414" s="71"/>
      <c r="Y414" s="72"/>
      <c r="Z414" s="60">
        <f t="shared" si="38"/>
        <v>-64315000</v>
      </c>
      <c r="AA414" s="60"/>
      <c r="AB414" s="60"/>
      <c r="AC414" s="60"/>
      <c r="AD414" s="60">
        <f t="shared" si="39"/>
        <v>0</v>
      </c>
      <c r="AE414" s="60"/>
      <c r="AF414" s="60"/>
      <c r="AG414" s="60"/>
      <c r="AH414" s="39"/>
      <c r="AI414" s="39"/>
      <c r="AJ414" s="38"/>
      <c r="AK414" s="38"/>
    </row>
    <row r="415" spans="1:37" x14ac:dyDescent="0.15">
      <c r="A415" s="38"/>
      <c r="B415" s="38">
        <v>352</v>
      </c>
      <c r="C415" s="87" t="str">
        <f t="shared" si="34"/>
        <v>29年4ヶ月 [99歳]</v>
      </c>
      <c r="D415" s="87"/>
      <c r="E415" s="87"/>
      <c r="F415" s="87"/>
      <c r="G415" s="87"/>
      <c r="H415" s="87"/>
      <c r="I415" s="87"/>
      <c r="J415" s="83">
        <f t="shared" si="35"/>
        <v>105000</v>
      </c>
      <c r="K415" s="83"/>
      <c r="L415" s="83"/>
      <c r="M415" s="83"/>
      <c r="N415" s="77">
        <v>0</v>
      </c>
      <c r="O415" s="78"/>
      <c r="P415" s="78"/>
      <c r="Q415" s="78"/>
      <c r="R415" s="71">
        <f t="shared" si="36"/>
        <v>187000</v>
      </c>
      <c r="S415" s="71"/>
      <c r="T415" s="71"/>
      <c r="U415" s="71"/>
      <c r="V415" s="71">
        <f t="shared" si="37"/>
        <v>133000</v>
      </c>
      <c r="W415" s="71"/>
      <c r="X415" s="71"/>
      <c r="Y415" s="72"/>
      <c r="Z415" s="60">
        <f t="shared" si="38"/>
        <v>-64530000</v>
      </c>
      <c r="AA415" s="60"/>
      <c r="AB415" s="60"/>
      <c r="AC415" s="60"/>
      <c r="AD415" s="60">
        <f t="shared" si="39"/>
        <v>0</v>
      </c>
      <c r="AE415" s="60"/>
      <c r="AF415" s="60"/>
      <c r="AG415" s="60"/>
      <c r="AH415" s="39"/>
      <c r="AI415" s="39"/>
      <c r="AJ415" s="38"/>
      <c r="AK415" s="38"/>
    </row>
    <row r="416" spans="1:37" x14ac:dyDescent="0.15">
      <c r="A416" s="38"/>
      <c r="B416" s="38">
        <v>353</v>
      </c>
      <c r="C416" s="87" t="str">
        <f t="shared" si="34"/>
        <v>29年5ヶ月 [99歳]</v>
      </c>
      <c r="D416" s="87"/>
      <c r="E416" s="87"/>
      <c r="F416" s="87"/>
      <c r="G416" s="87"/>
      <c r="H416" s="87"/>
      <c r="I416" s="87"/>
      <c r="J416" s="83">
        <f t="shared" si="35"/>
        <v>105000</v>
      </c>
      <c r="K416" s="83"/>
      <c r="L416" s="83"/>
      <c r="M416" s="83"/>
      <c r="N416" s="77">
        <v>0</v>
      </c>
      <c r="O416" s="78"/>
      <c r="P416" s="78"/>
      <c r="Q416" s="78"/>
      <c r="R416" s="71">
        <f t="shared" si="36"/>
        <v>187000</v>
      </c>
      <c r="S416" s="71"/>
      <c r="T416" s="71"/>
      <c r="U416" s="71"/>
      <c r="V416" s="71">
        <f t="shared" si="37"/>
        <v>133000</v>
      </c>
      <c r="W416" s="71"/>
      <c r="X416" s="71"/>
      <c r="Y416" s="72"/>
      <c r="Z416" s="60">
        <f t="shared" si="38"/>
        <v>-64745000</v>
      </c>
      <c r="AA416" s="60"/>
      <c r="AB416" s="60"/>
      <c r="AC416" s="60"/>
      <c r="AD416" s="60">
        <f t="shared" si="39"/>
        <v>0</v>
      </c>
      <c r="AE416" s="60"/>
      <c r="AF416" s="60"/>
      <c r="AG416" s="60"/>
      <c r="AH416" s="39"/>
      <c r="AI416" s="39"/>
      <c r="AJ416" s="38"/>
      <c r="AK416" s="38"/>
    </row>
    <row r="417" spans="1:37" x14ac:dyDescent="0.15">
      <c r="A417" s="38"/>
      <c r="B417" s="38">
        <v>354</v>
      </c>
      <c r="C417" s="87" t="str">
        <f t="shared" si="34"/>
        <v>29年6ヶ月 [99歳]</v>
      </c>
      <c r="D417" s="87"/>
      <c r="E417" s="87"/>
      <c r="F417" s="87"/>
      <c r="G417" s="87"/>
      <c r="H417" s="87"/>
      <c r="I417" s="87"/>
      <c r="J417" s="83">
        <f t="shared" si="35"/>
        <v>105000</v>
      </c>
      <c r="K417" s="83"/>
      <c r="L417" s="83"/>
      <c r="M417" s="83"/>
      <c r="N417" s="77">
        <v>0</v>
      </c>
      <c r="O417" s="78"/>
      <c r="P417" s="78"/>
      <c r="Q417" s="78"/>
      <c r="R417" s="71">
        <f t="shared" si="36"/>
        <v>187000</v>
      </c>
      <c r="S417" s="71"/>
      <c r="T417" s="71"/>
      <c r="U417" s="71"/>
      <c r="V417" s="71">
        <f t="shared" si="37"/>
        <v>133000</v>
      </c>
      <c r="W417" s="71"/>
      <c r="X417" s="71"/>
      <c r="Y417" s="72"/>
      <c r="Z417" s="60">
        <f t="shared" si="38"/>
        <v>-64960000</v>
      </c>
      <c r="AA417" s="60"/>
      <c r="AB417" s="60"/>
      <c r="AC417" s="60"/>
      <c r="AD417" s="60">
        <f t="shared" si="39"/>
        <v>0</v>
      </c>
      <c r="AE417" s="60"/>
      <c r="AF417" s="60"/>
      <c r="AG417" s="60"/>
      <c r="AH417" s="39"/>
      <c r="AI417" s="39"/>
      <c r="AJ417" s="38"/>
      <c r="AK417" s="38"/>
    </row>
    <row r="418" spans="1:37" x14ac:dyDescent="0.15">
      <c r="A418" s="38"/>
      <c r="B418" s="38">
        <v>355</v>
      </c>
      <c r="C418" s="87" t="str">
        <f t="shared" si="34"/>
        <v>29年7ヶ月 [99歳]</v>
      </c>
      <c r="D418" s="87"/>
      <c r="E418" s="87"/>
      <c r="F418" s="87"/>
      <c r="G418" s="87"/>
      <c r="H418" s="87"/>
      <c r="I418" s="87"/>
      <c r="J418" s="83">
        <f t="shared" si="35"/>
        <v>105000</v>
      </c>
      <c r="K418" s="83"/>
      <c r="L418" s="83"/>
      <c r="M418" s="83"/>
      <c r="N418" s="77">
        <v>0</v>
      </c>
      <c r="O418" s="78"/>
      <c r="P418" s="78"/>
      <c r="Q418" s="78"/>
      <c r="R418" s="71">
        <f t="shared" si="36"/>
        <v>187000</v>
      </c>
      <c r="S418" s="71"/>
      <c r="T418" s="71"/>
      <c r="U418" s="71"/>
      <c r="V418" s="71">
        <f t="shared" si="37"/>
        <v>133000</v>
      </c>
      <c r="W418" s="71"/>
      <c r="X418" s="71"/>
      <c r="Y418" s="72"/>
      <c r="Z418" s="60">
        <f t="shared" si="38"/>
        <v>-65175000</v>
      </c>
      <c r="AA418" s="60"/>
      <c r="AB418" s="60"/>
      <c r="AC418" s="60"/>
      <c r="AD418" s="60">
        <f t="shared" si="39"/>
        <v>0</v>
      </c>
      <c r="AE418" s="60"/>
      <c r="AF418" s="60"/>
      <c r="AG418" s="60"/>
      <c r="AH418" s="39"/>
      <c r="AI418" s="39"/>
      <c r="AJ418" s="38"/>
      <c r="AK418" s="38"/>
    </row>
    <row r="419" spans="1:37" x14ac:dyDescent="0.15">
      <c r="A419" s="38"/>
      <c r="B419" s="38">
        <v>356</v>
      </c>
      <c r="C419" s="87" t="str">
        <f t="shared" si="34"/>
        <v>29年8ヶ月 [99歳]</v>
      </c>
      <c r="D419" s="87"/>
      <c r="E419" s="87"/>
      <c r="F419" s="87"/>
      <c r="G419" s="87"/>
      <c r="H419" s="87"/>
      <c r="I419" s="87"/>
      <c r="J419" s="83">
        <f t="shared" si="35"/>
        <v>105000</v>
      </c>
      <c r="K419" s="83"/>
      <c r="L419" s="83"/>
      <c r="M419" s="83"/>
      <c r="N419" s="77">
        <v>0</v>
      </c>
      <c r="O419" s="78"/>
      <c r="P419" s="78"/>
      <c r="Q419" s="78"/>
      <c r="R419" s="71">
        <f t="shared" si="36"/>
        <v>187000</v>
      </c>
      <c r="S419" s="71"/>
      <c r="T419" s="71"/>
      <c r="U419" s="71"/>
      <c r="V419" s="71">
        <f t="shared" si="37"/>
        <v>133000</v>
      </c>
      <c r="W419" s="71"/>
      <c r="X419" s="71"/>
      <c r="Y419" s="72"/>
      <c r="Z419" s="60">
        <f t="shared" si="38"/>
        <v>-65390000</v>
      </c>
      <c r="AA419" s="60"/>
      <c r="AB419" s="60"/>
      <c r="AC419" s="60"/>
      <c r="AD419" s="60">
        <f t="shared" si="39"/>
        <v>0</v>
      </c>
      <c r="AE419" s="60"/>
      <c r="AF419" s="60"/>
      <c r="AG419" s="60"/>
      <c r="AH419" s="39"/>
      <c r="AI419" s="39"/>
      <c r="AJ419" s="38"/>
      <c r="AK419" s="38"/>
    </row>
    <row r="420" spans="1:37" x14ac:dyDescent="0.15">
      <c r="A420" s="38"/>
      <c r="B420" s="38">
        <v>357</v>
      </c>
      <c r="C420" s="87" t="str">
        <f t="shared" si="34"/>
        <v>29年9ヶ月 [99歳]</v>
      </c>
      <c r="D420" s="87"/>
      <c r="E420" s="87"/>
      <c r="F420" s="87"/>
      <c r="G420" s="87"/>
      <c r="H420" s="87"/>
      <c r="I420" s="87"/>
      <c r="J420" s="83">
        <f t="shared" si="35"/>
        <v>105000</v>
      </c>
      <c r="K420" s="83"/>
      <c r="L420" s="83"/>
      <c r="M420" s="83"/>
      <c r="N420" s="77">
        <v>0</v>
      </c>
      <c r="O420" s="78"/>
      <c r="P420" s="78"/>
      <c r="Q420" s="78"/>
      <c r="R420" s="71">
        <f t="shared" si="36"/>
        <v>187000</v>
      </c>
      <c r="S420" s="71"/>
      <c r="T420" s="71"/>
      <c r="U420" s="71"/>
      <c r="V420" s="71">
        <f t="shared" si="37"/>
        <v>133000</v>
      </c>
      <c r="W420" s="71"/>
      <c r="X420" s="71"/>
      <c r="Y420" s="72"/>
      <c r="Z420" s="60">
        <f t="shared" si="38"/>
        <v>-65605000</v>
      </c>
      <c r="AA420" s="60"/>
      <c r="AB420" s="60"/>
      <c r="AC420" s="60"/>
      <c r="AD420" s="60">
        <f t="shared" si="39"/>
        <v>0</v>
      </c>
      <c r="AE420" s="60"/>
      <c r="AF420" s="60"/>
      <c r="AG420" s="60"/>
      <c r="AH420" s="39"/>
      <c r="AI420" s="39"/>
      <c r="AJ420" s="38"/>
      <c r="AK420" s="38"/>
    </row>
    <row r="421" spans="1:37" x14ac:dyDescent="0.15">
      <c r="A421" s="38"/>
      <c r="B421" s="38">
        <v>358</v>
      </c>
      <c r="C421" s="87" t="str">
        <f t="shared" si="34"/>
        <v>29年10ヶ月 [99歳]</v>
      </c>
      <c r="D421" s="87"/>
      <c r="E421" s="87"/>
      <c r="F421" s="87"/>
      <c r="G421" s="87"/>
      <c r="H421" s="87"/>
      <c r="I421" s="87"/>
      <c r="J421" s="83">
        <f t="shared" si="35"/>
        <v>105000</v>
      </c>
      <c r="K421" s="83"/>
      <c r="L421" s="83"/>
      <c r="M421" s="83"/>
      <c r="N421" s="77">
        <v>0</v>
      </c>
      <c r="O421" s="78"/>
      <c r="P421" s="78"/>
      <c r="Q421" s="78"/>
      <c r="R421" s="71">
        <f t="shared" si="36"/>
        <v>187000</v>
      </c>
      <c r="S421" s="71"/>
      <c r="T421" s="71"/>
      <c r="U421" s="71"/>
      <c r="V421" s="71">
        <f t="shared" si="37"/>
        <v>133000</v>
      </c>
      <c r="W421" s="71"/>
      <c r="X421" s="71"/>
      <c r="Y421" s="72"/>
      <c r="Z421" s="60">
        <f t="shared" si="38"/>
        <v>-65820000</v>
      </c>
      <c r="AA421" s="60"/>
      <c r="AB421" s="60"/>
      <c r="AC421" s="60"/>
      <c r="AD421" s="60">
        <f t="shared" si="39"/>
        <v>0</v>
      </c>
      <c r="AE421" s="60"/>
      <c r="AF421" s="60"/>
      <c r="AG421" s="60"/>
      <c r="AH421" s="39"/>
      <c r="AI421" s="39"/>
      <c r="AJ421" s="38"/>
      <c r="AK421" s="38"/>
    </row>
    <row r="422" spans="1:37" x14ac:dyDescent="0.15">
      <c r="A422" s="38"/>
      <c r="B422" s="38">
        <v>359</v>
      </c>
      <c r="C422" s="87" t="str">
        <f t="shared" si="34"/>
        <v>29年11ヶ月 [99歳]</v>
      </c>
      <c r="D422" s="87"/>
      <c r="E422" s="87"/>
      <c r="F422" s="87"/>
      <c r="G422" s="87"/>
      <c r="H422" s="87"/>
      <c r="I422" s="87"/>
      <c r="J422" s="83">
        <f t="shared" si="35"/>
        <v>105000</v>
      </c>
      <c r="K422" s="83"/>
      <c r="L422" s="83"/>
      <c r="M422" s="83"/>
      <c r="N422" s="77">
        <v>0</v>
      </c>
      <c r="O422" s="78"/>
      <c r="P422" s="78"/>
      <c r="Q422" s="78"/>
      <c r="R422" s="71">
        <f t="shared" si="36"/>
        <v>187000</v>
      </c>
      <c r="S422" s="71"/>
      <c r="T422" s="71"/>
      <c r="U422" s="71"/>
      <c r="V422" s="71">
        <f t="shared" si="37"/>
        <v>133000</v>
      </c>
      <c r="W422" s="71"/>
      <c r="X422" s="71"/>
      <c r="Y422" s="72"/>
      <c r="Z422" s="60">
        <f t="shared" si="38"/>
        <v>-66035000</v>
      </c>
      <c r="AA422" s="60"/>
      <c r="AB422" s="60"/>
      <c r="AC422" s="60"/>
      <c r="AD422" s="60">
        <f t="shared" si="39"/>
        <v>0</v>
      </c>
      <c r="AE422" s="60"/>
      <c r="AF422" s="60"/>
      <c r="AG422" s="60"/>
      <c r="AH422" s="39"/>
      <c r="AI422" s="39"/>
      <c r="AJ422" s="38"/>
      <c r="AK422" s="38"/>
    </row>
    <row r="423" spans="1:37" x14ac:dyDescent="0.15">
      <c r="A423" s="38"/>
      <c r="B423" s="38">
        <v>360</v>
      </c>
      <c r="C423" s="88" t="str">
        <f t="shared" si="34"/>
        <v>30年0ヶ月 [100歳]</v>
      </c>
      <c r="D423" s="88"/>
      <c r="E423" s="88"/>
      <c r="F423" s="88"/>
      <c r="G423" s="88"/>
      <c r="H423" s="88"/>
      <c r="I423" s="88"/>
      <c r="J423" s="84">
        <f t="shared" si="35"/>
        <v>105000</v>
      </c>
      <c r="K423" s="84"/>
      <c r="L423" s="84"/>
      <c r="M423" s="84"/>
      <c r="N423" s="79">
        <v>0</v>
      </c>
      <c r="O423" s="80"/>
      <c r="P423" s="80"/>
      <c r="Q423" s="80"/>
      <c r="R423" s="65">
        <f t="shared" si="36"/>
        <v>187000</v>
      </c>
      <c r="S423" s="65"/>
      <c r="T423" s="65"/>
      <c r="U423" s="65"/>
      <c r="V423" s="65">
        <f t="shared" si="37"/>
        <v>133000</v>
      </c>
      <c r="W423" s="65"/>
      <c r="X423" s="65"/>
      <c r="Y423" s="66"/>
      <c r="Z423" s="61">
        <f t="shared" si="38"/>
        <v>-66250000</v>
      </c>
      <c r="AA423" s="61"/>
      <c r="AB423" s="61"/>
      <c r="AC423" s="61"/>
      <c r="AD423" s="61">
        <f t="shared" si="39"/>
        <v>0</v>
      </c>
      <c r="AE423" s="61"/>
      <c r="AF423" s="61"/>
      <c r="AG423" s="61"/>
      <c r="AH423" s="39"/>
      <c r="AI423" s="39"/>
      <c r="AJ423" s="38"/>
      <c r="AK423" s="38"/>
    </row>
    <row r="424" spans="1:37" x14ac:dyDescent="0.15">
      <c r="A424" s="38"/>
      <c r="B424" s="38"/>
      <c r="C424" s="38"/>
      <c r="D424" s="38"/>
      <c r="E424" s="38"/>
      <c r="F424" s="38"/>
      <c r="G424" s="38"/>
      <c r="H424" s="38"/>
      <c r="I424" s="38"/>
      <c r="J424" s="38"/>
    </row>
  </sheetData>
  <sheetProtection password="CC35" sheet="1" objects="1" scenarios="1"/>
  <mergeCells count="2638">
    <mergeCell ref="AN2:AP2"/>
    <mergeCell ref="AN3:AP3"/>
    <mergeCell ref="D5:K6"/>
    <mergeCell ref="E8:T8"/>
    <mergeCell ref="I9:T9"/>
    <mergeCell ref="I10:T10"/>
    <mergeCell ref="I12:T12"/>
    <mergeCell ref="A3:M3"/>
    <mergeCell ref="C2:AJ2"/>
    <mergeCell ref="Z4:AD4"/>
    <mergeCell ref="AE4:AI4"/>
    <mergeCell ref="D24:K25"/>
    <mergeCell ref="E27:H34"/>
    <mergeCell ref="I11:T11"/>
    <mergeCell ref="V11:AG11"/>
    <mergeCell ref="V18:AG18"/>
    <mergeCell ref="V19:AG19"/>
    <mergeCell ref="V20:AG20"/>
    <mergeCell ref="V21:AG21"/>
    <mergeCell ref="E9:H13"/>
    <mergeCell ref="V8:AH8"/>
    <mergeCell ref="V13:X13"/>
    <mergeCell ref="AA13:AH13"/>
    <mergeCell ref="V14:AG14"/>
    <mergeCell ref="V15:AG15"/>
    <mergeCell ref="V16:AG16"/>
    <mergeCell ref="V17:AG17"/>
    <mergeCell ref="E14:H21"/>
    <mergeCell ref="I14:T14"/>
    <mergeCell ref="I15:T15"/>
    <mergeCell ref="I16:T16"/>
    <mergeCell ref="I17:T17"/>
    <mergeCell ref="I18:T18"/>
    <mergeCell ref="I19:T19"/>
    <mergeCell ref="I20:T20"/>
    <mergeCell ref="I21:T21"/>
    <mergeCell ref="I13:T13"/>
    <mergeCell ref="V9:AG9"/>
    <mergeCell ref="V10:AG10"/>
    <mergeCell ref="V12:AG12"/>
    <mergeCell ref="V43:AG43"/>
    <mergeCell ref="I32:T32"/>
    <mergeCell ref="V32:AG32"/>
    <mergeCell ref="I33:T33"/>
    <mergeCell ref="V33:AG33"/>
    <mergeCell ref="I34:T34"/>
    <mergeCell ref="V34:AG34"/>
    <mergeCell ref="I39:T39"/>
    <mergeCell ref="V39:AG39"/>
    <mergeCell ref="I40:T40"/>
    <mergeCell ref="I28:T28"/>
    <mergeCell ref="V28:AG28"/>
    <mergeCell ref="I29:T29"/>
    <mergeCell ref="V29:AG29"/>
    <mergeCell ref="I30:T30"/>
    <mergeCell ref="V30:AG30"/>
    <mergeCell ref="I31:T31"/>
    <mergeCell ref="C56:AJ56"/>
    <mergeCell ref="E51:L51"/>
    <mergeCell ref="N51:O51"/>
    <mergeCell ref="P51:R51"/>
    <mergeCell ref="T51:U51"/>
    <mergeCell ref="V51:X51"/>
    <mergeCell ref="AD51:AF51"/>
    <mergeCell ref="I50:T50"/>
    <mergeCell ref="V27:AG27"/>
    <mergeCell ref="V31:AG31"/>
    <mergeCell ref="V44:AG44"/>
    <mergeCell ref="V45:AG45"/>
    <mergeCell ref="V46:AG46"/>
    <mergeCell ref="V47:AG47"/>
    <mergeCell ref="V48:AG48"/>
    <mergeCell ref="V49:AG49"/>
    <mergeCell ref="V50:AG50"/>
    <mergeCell ref="E39:H42"/>
    <mergeCell ref="I27:T27"/>
    <mergeCell ref="E43:H50"/>
    <mergeCell ref="I44:T44"/>
    <mergeCell ref="I45:T45"/>
    <mergeCell ref="I46:T46"/>
    <mergeCell ref="I47:T47"/>
    <mergeCell ref="I48:T48"/>
    <mergeCell ref="I49:T49"/>
    <mergeCell ref="V40:AG40"/>
    <mergeCell ref="I41:T41"/>
    <mergeCell ref="V41:AG41"/>
    <mergeCell ref="I42:T42"/>
    <mergeCell ref="V42:AG42"/>
    <mergeCell ref="I43:T43"/>
    <mergeCell ref="C98:I98"/>
    <mergeCell ref="C99:I99"/>
    <mergeCell ref="C100:I100"/>
    <mergeCell ref="C101:I101"/>
    <mergeCell ref="C96:I96"/>
    <mergeCell ref="C97:I97"/>
    <mergeCell ref="C86:I86"/>
    <mergeCell ref="C87:I87"/>
    <mergeCell ref="C88:I88"/>
    <mergeCell ref="C89:I89"/>
    <mergeCell ref="C84:I84"/>
    <mergeCell ref="C85:I85"/>
    <mergeCell ref="C74:I74"/>
    <mergeCell ref="C75:I75"/>
    <mergeCell ref="C76:I76"/>
    <mergeCell ref="C77:I77"/>
    <mergeCell ref="C70:I70"/>
    <mergeCell ref="C71:I71"/>
    <mergeCell ref="C72:I72"/>
    <mergeCell ref="C73:I73"/>
    <mergeCell ref="C134:I134"/>
    <mergeCell ref="C135:I135"/>
    <mergeCell ref="C136:I136"/>
    <mergeCell ref="C137:I137"/>
    <mergeCell ref="C132:I132"/>
    <mergeCell ref="C133:I133"/>
    <mergeCell ref="C122:I122"/>
    <mergeCell ref="C123:I123"/>
    <mergeCell ref="C124:I124"/>
    <mergeCell ref="C125:I125"/>
    <mergeCell ref="C120:I120"/>
    <mergeCell ref="C121:I121"/>
    <mergeCell ref="C110:I110"/>
    <mergeCell ref="C111:I111"/>
    <mergeCell ref="C112:I112"/>
    <mergeCell ref="C113:I113"/>
    <mergeCell ref="C108:I108"/>
    <mergeCell ref="C109:I109"/>
    <mergeCell ref="C170:I170"/>
    <mergeCell ref="C171:I171"/>
    <mergeCell ref="C172:I172"/>
    <mergeCell ref="C173:I173"/>
    <mergeCell ref="C168:I168"/>
    <mergeCell ref="C169:I169"/>
    <mergeCell ref="C158:I158"/>
    <mergeCell ref="C159:I159"/>
    <mergeCell ref="C160:I160"/>
    <mergeCell ref="C161:I161"/>
    <mergeCell ref="C156:I156"/>
    <mergeCell ref="C157:I157"/>
    <mergeCell ref="C146:I146"/>
    <mergeCell ref="C147:I147"/>
    <mergeCell ref="C148:I148"/>
    <mergeCell ref="C149:I149"/>
    <mergeCell ref="C144:I144"/>
    <mergeCell ref="C145:I145"/>
    <mergeCell ref="C206:I206"/>
    <mergeCell ref="C207:I207"/>
    <mergeCell ref="C208:I208"/>
    <mergeCell ref="C209:I209"/>
    <mergeCell ref="C204:I204"/>
    <mergeCell ref="C205:I205"/>
    <mergeCell ref="C194:I194"/>
    <mergeCell ref="C195:I195"/>
    <mergeCell ref="C196:I196"/>
    <mergeCell ref="C197:I197"/>
    <mergeCell ref="C192:I192"/>
    <mergeCell ref="C193:I193"/>
    <mergeCell ref="C182:I182"/>
    <mergeCell ref="C183:I183"/>
    <mergeCell ref="C184:I184"/>
    <mergeCell ref="C185:I185"/>
    <mergeCell ref="C180:I180"/>
    <mergeCell ref="C181:I181"/>
    <mergeCell ref="C242:I242"/>
    <mergeCell ref="C243:I243"/>
    <mergeCell ref="C244:I244"/>
    <mergeCell ref="C245:I245"/>
    <mergeCell ref="C240:I240"/>
    <mergeCell ref="C241:I241"/>
    <mergeCell ref="C230:I230"/>
    <mergeCell ref="C231:I231"/>
    <mergeCell ref="C232:I232"/>
    <mergeCell ref="C233:I233"/>
    <mergeCell ref="C228:I228"/>
    <mergeCell ref="C229:I229"/>
    <mergeCell ref="C218:I218"/>
    <mergeCell ref="C219:I219"/>
    <mergeCell ref="C220:I220"/>
    <mergeCell ref="C221:I221"/>
    <mergeCell ref="C216:I216"/>
    <mergeCell ref="C217:I217"/>
    <mergeCell ref="C278:I278"/>
    <mergeCell ref="C279:I279"/>
    <mergeCell ref="C280:I280"/>
    <mergeCell ref="C281:I281"/>
    <mergeCell ref="C276:I276"/>
    <mergeCell ref="C277:I277"/>
    <mergeCell ref="C266:I266"/>
    <mergeCell ref="C267:I267"/>
    <mergeCell ref="C268:I268"/>
    <mergeCell ref="C269:I269"/>
    <mergeCell ref="C264:I264"/>
    <mergeCell ref="C265:I265"/>
    <mergeCell ref="C254:I254"/>
    <mergeCell ref="C255:I255"/>
    <mergeCell ref="C256:I256"/>
    <mergeCell ref="C257:I257"/>
    <mergeCell ref="C252:I252"/>
    <mergeCell ref="C253:I253"/>
    <mergeCell ref="C314:I314"/>
    <mergeCell ref="C315:I315"/>
    <mergeCell ref="C316:I316"/>
    <mergeCell ref="C317:I317"/>
    <mergeCell ref="C312:I312"/>
    <mergeCell ref="C313:I313"/>
    <mergeCell ref="C302:I302"/>
    <mergeCell ref="C303:I303"/>
    <mergeCell ref="C304:I304"/>
    <mergeCell ref="C305:I305"/>
    <mergeCell ref="C300:I300"/>
    <mergeCell ref="C301:I301"/>
    <mergeCell ref="C290:I290"/>
    <mergeCell ref="C291:I291"/>
    <mergeCell ref="C292:I292"/>
    <mergeCell ref="C293:I293"/>
    <mergeCell ref="C288:I288"/>
    <mergeCell ref="C289:I289"/>
    <mergeCell ref="C350:I350"/>
    <mergeCell ref="C351:I351"/>
    <mergeCell ref="C352:I352"/>
    <mergeCell ref="C353:I353"/>
    <mergeCell ref="C348:I348"/>
    <mergeCell ref="C349:I349"/>
    <mergeCell ref="C338:I338"/>
    <mergeCell ref="C339:I339"/>
    <mergeCell ref="C340:I340"/>
    <mergeCell ref="C341:I341"/>
    <mergeCell ref="C336:I336"/>
    <mergeCell ref="C337:I337"/>
    <mergeCell ref="C326:I326"/>
    <mergeCell ref="C327:I327"/>
    <mergeCell ref="C328:I328"/>
    <mergeCell ref="C329:I329"/>
    <mergeCell ref="C324:I324"/>
    <mergeCell ref="C325:I325"/>
    <mergeCell ref="J141:M141"/>
    <mergeCell ref="J142:M142"/>
    <mergeCell ref="J143:M143"/>
    <mergeCell ref="J144:M144"/>
    <mergeCell ref="J139:M139"/>
    <mergeCell ref="J140:M140"/>
    <mergeCell ref="J129:M129"/>
    <mergeCell ref="J130:M130"/>
    <mergeCell ref="J131:M131"/>
    <mergeCell ref="J132:M132"/>
    <mergeCell ref="J127:M127"/>
    <mergeCell ref="J128:M128"/>
    <mergeCell ref="C420:I420"/>
    <mergeCell ref="C421:I421"/>
    <mergeCell ref="C410:I410"/>
    <mergeCell ref="C411:I411"/>
    <mergeCell ref="C412:I412"/>
    <mergeCell ref="C413:I413"/>
    <mergeCell ref="C408:I408"/>
    <mergeCell ref="C409:I409"/>
    <mergeCell ref="C398:I398"/>
    <mergeCell ref="C399:I399"/>
    <mergeCell ref="C400:I400"/>
    <mergeCell ref="C401:I401"/>
    <mergeCell ref="C396:I396"/>
    <mergeCell ref="C397:I397"/>
    <mergeCell ref="C386:I386"/>
    <mergeCell ref="C387:I387"/>
    <mergeCell ref="C388:I388"/>
    <mergeCell ref="C389:I389"/>
    <mergeCell ref="C384:I384"/>
    <mergeCell ref="C385:I385"/>
    <mergeCell ref="J177:M177"/>
    <mergeCell ref="J178:M178"/>
    <mergeCell ref="J179:M179"/>
    <mergeCell ref="J180:M180"/>
    <mergeCell ref="J175:M175"/>
    <mergeCell ref="J176:M176"/>
    <mergeCell ref="J165:M165"/>
    <mergeCell ref="J166:M166"/>
    <mergeCell ref="J167:M167"/>
    <mergeCell ref="J168:M168"/>
    <mergeCell ref="J163:M163"/>
    <mergeCell ref="J164:M164"/>
    <mergeCell ref="J153:M153"/>
    <mergeCell ref="J154:M154"/>
    <mergeCell ref="J155:M155"/>
    <mergeCell ref="J156:M156"/>
    <mergeCell ref="J151:M151"/>
    <mergeCell ref="J152:M152"/>
    <mergeCell ref="J213:M213"/>
    <mergeCell ref="J214:M214"/>
    <mergeCell ref="J215:M215"/>
    <mergeCell ref="J216:M216"/>
    <mergeCell ref="J211:M211"/>
    <mergeCell ref="J212:M212"/>
    <mergeCell ref="J201:M201"/>
    <mergeCell ref="J202:M202"/>
    <mergeCell ref="J203:M203"/>
    <mergeCell ref="J204:M204"/>
    <mergeCell ref="J199:M199"/>
    <mergeCell ref="J200:M200"/>
    <mergeCell ref="J189:M189"/>
    <mergeCell ref="J190:M190"/>
    <mergeCell ref="J191:M191"/>
    <mergeCell ref="J192:M192"/>
    <mergeCell ref="J187:M187"/>
    <mergeCell ref="J188:M188"/>
    <mergeCell ref="J249:M249"/>
    <mergeCell ref="J250:M250"/>
    <mergeCell ref="J251:M251"/>
    <mergeCell ref="J252:M252"/>
    <mergeCell ref="J247:M247"/>
    <mergeCell ref="J248:M248"/>
    <mergeCell ref="J237:M237"/>
    <mergeCell ref="J238:M238"/>
    <mergeCell ref="J239:M239"/>
    <mergeCell ref="J240:M240"/>
    <mergeCell ref="J235:M235"/>
    <mergeCell ref="J236:M236"/>
    <mergeCell ref="J225:M225"/>
    <mergeCell ref="J226:M226"/>
    <mergeCell ref="J227:M227"/>
    <mergeCell ref="J228:M228"/>
    <mergeCell ref="J223:M223"/>
    <mergeCell ref="J224:M224"/>
    <mergeCell ref="J285:M285"/>
    <mergeCell ref="J286:M286"/>
    <mergeCell ref="J287:M287"/>
    <mergeCell ref="J288:M288"/>
    <mergeCell ref="J283:M283"/>
    <mergeCell ref="J284:M284"/>
    <mergeCell ref="J273:M273"/>
    <mergeCell ref="J274:M274"/>
    <mergeCell ref="J275:M275"/>
    <mergeCell ref="J276:M276"/>
    <mergeCell ref="J271:M271"/>
    <mergeCell ref="J272:M272"/>
    <mergeCell ref="J261:M261"/>
    <mergeCell ref="J262:M262"/>
    <mergeCell ref="J263:M263"/>
    <mergeCell ref="J264:M264"/>
    <mergeCell ref="J259:M259"/>
    <mergeCell ref="J260:M260"/>
    <mergeCell ref="J321:M321"/>
    <mergeCell ref="J322:M322"/>
    <mergeCell ref="J323:M323"/>
    <mergeCell ref="J324:M324"/>
    <mergeCell ref="J319:M319"/>
    <mergeCell ref="J320:M320"/>
    <mergeCell ref="J309:M309"/>
    <mergeCell ref="J310:M310"/>
    <mergeCell ref="J311:M311"/>
    <mergeCell ref="J312:M312"/>
    <mergeCell ref="J307:M307"/>
    <mergeCell ref="J308:M308"/>
    <mergeCell ref="J297:M297"/>
    <mergeCell ref="J298:M298"/>
    <mergeCell ref="J299:M299"/>
    <mergeCell ref="J300:M300"/>
    <mergeCell ref="J295:M295"/>
    <mergeCell ref="J296:M296"/>
    <mergeCell ref="J357:M357"/>
    <mergeCell ref="J358:M358"/>
    <mergeCell ref="J359:M359"/>
    <mergeCell ref="J360:M360"/>
    <mergeCell ref="J355:M355"/>
    <mergeCell ref="J356:M356"/>
    <mergeCell ref="J345:M345"/>
    <mergeCell ref="J346:M346"/>
    <mergeCell ref="J347:M347"/>
    <mergeCell ref="J348:M348"/>
    <mergeCell ref="J343:M343"/>
    <mergeCell ref="J344:M344"/>
    <mergeCell ref="J333:M333"/>
    <mergeCell ref="J334:M334"/>
    <mergeCell ref="J335:M335"/>
    <mergeCell ref="J336:M336"/>
    <mergeCell ref="J331:M331"/>
    <mergeCell ref="J332:M332"/>
    <mergeCell ref="J417:M417"/>
    <mergeCell ref="J418:M418"/>
    <mergeCell ref="J419:M419"/>
    <mergeCell ref="J420:M420"/>
    <mergeCell ref="J415:M415"/>
    <mergeCell ref="J416:M416"/>
    <mergeCell ref="J405:M405"/>
    <mergeCell ref="J406:M406"/>
    <mergeCell ref="J407:M407"/>
    <mergeCell ref="J408:M408"/>
    <mergeCell ref="J403:M403"/>
    <mergeCell ref="J404:M404"/>
    <mergeCell ref="J393:M393"/>
    <mergeCell ref="J394:M394"/>
    <mergeCell ref="J395:M395"/>
    <mergeCell ref="J396:M396"/>
    <mergeCell ref="J391:M391"/>
    <mergeCell ref="J392:M392"/>
    <mergeCell ref="J75:M75"/>
    <mergeCell ref="J76:M76"/>
    <mergeCell ref="N75:Q75"/>
    <mergeCell ref="N76:Q76"/>
    <mergeCell ref="J73:M73"/>
    <mergeCell ref="J74:M74"/>
    <mergeCell ref="N73:Q73"/>
    <mergeCell ref="N74:Q74"/>
    <mergeCell ref="J71:M71"/>
    <mergeCell ref="J72:M72"/>
    <mergeCell ref="N71:Q71"/>
    <mergeCell ref="N72:Q72"/>
    <mergeCell ref="J69:M69"/>
    <mergeCell ref="J70:M70"/>
    <mergeCell ref="N70:Q70"/>
    <mergeCell ref="R69:U69"/>
    <mergeCell ref="J68:M68"/>
    <mergeCell ref="J85:M85"/>
    <mergeCell ref="J86:M86"/>
    <mergeCell ref="N85:Q85"/>
    <mergeCell ref="N86:Q86"/>
    <mergeCell ref="J83:M83"/>
    <mergeCell ref="J84:M84"/>
    <mergeCell ref="N83:Q83"/>
    <mergeCell ref="N84:Q84"/>
    <mergeCell ref="J81:M81"/>
    <mergeCell ref="J82:M82"/>
    <mergeCell ref="N81:Q81"/>
    <mergeCell ref="N82:Q82"/>
    <mergeCell ref="J79:M79"/>
    <mergeCell ref="J80:M80"/>
    <mergeCell ref="N79:Q79"/>
    <mergeCell ref="N80:Q80"/>
    <mergeCell ref="J77:M77"/>
    <mergeCell ref="J78:M78"/>
    <mergeCell ref="N77:Q77"/>
    <mergeCell ref="N78:Q78"/>
    <mergeCell ref="J95:M95"/>
    <mergeCell ref="J96:M96"/>
    <mergeCell ref="N95:Q95"/>
    <mergeCell ref="N96:Q96"/>
    <mergeCell ref="J93:M93"/>
    <mergeCell ref="J94:M94"/>
    <mergeCell ref="N93:Q93"/>
    <mergeCell ref="N94:Q94"/>
    <mergeCell ref="J91:M91"/>
    <mergeCell ref="J92:M92"/>
    <mergeCell ref="N91:Q91"/>
    <mergeCell ref="N92:Q92"/>
    <mergeCell ref="J89:M89"/>
    <mergeCell ref="J90:M90"/>
    <mergeCell ref="N89:Q89"/>
    <mergeCell ref="N90:Q90"/>
    <mergeCell ref="J87:M87"/>
    <mergeCell ref="J88:M88"/>
    <mergeCell ref="N87:Q87"/>
    <mergeCell ref="N88:Q88"/>
    <mergeCell ref="J105:M105"/>
    <mergeCell ref="J106:M106"/>
    <mergeCell ref="N105:Q105"/>
    <mergeCell ref="N106:Q106"/>
    <mergeCell ref="J103:M103"/>
    <mergeCell ref="J104:M104"/>
    <mergeCell ref="N103:Q103"/>
    <mergeCell ref="N104:Q104"/>
    <mergeCell ref="J101:M101"/>
    <mergeCell ref="J102:M102"/>
    <mergeCell ref="N101:Q101"/>
    <mergeCell ref="N102:Q102"/>
    <mergeCell ref="J99:M99"/>
    <mergeCell ref="J100:M100"/>
    <mergeCell ref="N99:Q99"/>
    <mergeCell ref="N100:Q100"/>
    <mergeCell ref="J97:M97"/>
    <mergeCell ref="J98:M98"/>
    <mergeCell ref="N97:Q97"/>
    <mergeCell ref="N98:Q98"/>
    <mergeCell ref="N116:Q116"/>
    <mergeCell ref="J113:M113"/>
    <mergeCell ref="J114:M114"/>
    <mergeCell ref="N113:Q113"/>
    <mergeCell ref="N114:Q114"/>
    <mergeCell ref="J111:M111"/>
    <mergeCell ref="J112:M112"/>
    <mergeCell ref="N111:Q111"/>
    <mergeCell ref="N112:Q112"/>
    <mergeCell ref="J109:M109"/>
    <mergeCell ref="J110:M110"/>
    <mergeCell ref="N109:Q109"/>
    <mergeCell ref="N110:Q110"/>
    <mergeCell ref="J107:M107"/>
    <mergeCell ref="J108:M108"/>
    <mergeCell ref="N107:Q107"/>
    <mergeCell ref="N108:Q108"/>
    <mergeCell ref="E35:H38"/>
    <mergeCell ref="I35:T35"/>
    <mergeCell ref="V35:AG35"/>
    <mergeCell ref="I36:T36"/>
    <mergeCell ref="V36:AG36"/>
    <mergeCell ref="I37:T37"/>
    <mergeCell ref="V37:AG37"/>
    <mergeCell ref="I38:T38"/>
    <mergeCell ref="V38:AG38"/>
    <mergeCell ref="J125:M125"/>
    <mergeCell ref="J126:M126"/>
    <mergeCell ref="N125:Q125"/>
    <mergeCell ref="N126:Q126"/>
    <mergeCell ref="J123:M123"/>
    <mergeCell ref="J124:M124"/>
    <mergeCell ref="N123:Q123"/>
    <mergeCell ref="N124:Q124"/>
    <mergeCell ref="J121:M121"/>
    <mergeCell ref="J122:M122"/>
    <mergeCell ref="N121:Q121"/>
    <mergeCell ref="N122:Q122"/>
    <mergeCell ref="J119:M119"/>
    <mergeCell ref="J120:M120"/>
    <mergeCell ref="N119:Q119"/>
    <mergeCell ref="N120:Q120"/>
    <mergeCell ref="J117:M117"/>
    <mergeCell ref="J118:M118"/>
    <mergeCell ref="N117:Q117"/>
    <mergeCell ref="N118:Q118"/>
    <mergeCell ref="J115:M115"/>
    <mergeCell ref="J116:M116"/>
    <mergeCell ref="N115:Q115"/>
    <mergeCell ref="C90:I90"/>
    <mergeCell ref="C91:I91"/>
    <mergeCell ref="C92:I92"/>
    <mergeCell ref="C93:I93"/>
    <mergeCell ref="C94:I94"/>
    <mergeCell ref="C95:I95"/>
    <mergeCell ref="C78:I78"/>
    <mergeCell ref="C79:I79"/>
    <mergeCell ref="C80:I80"/>
    <mergeCell ref="C81:I81"/>
    <mergeCell ref="C82:I82"/>
    <mergeCell ref="C83:I83"/>
    <mergeCell ref="C64:I64"/>
    <mergeCell ref="C65:I65"/>
    <mergeCell ref="C66:I66"/>
    <mergeCell ref="C67:I67"/>
    <mergeCell ref="C68:I68"/>
    <mergeCell ref="C69:I69"/>
    <mergeCell ref="C126:I126"/>
    <mergeCell ref="C127:I127"/>
    <mergeCell ref="C128:I128"/>
    <mergeCell ref="C129:I129"/>
    <mergeCell ref="C130:I130"/>
    <mergeCell ref="C131:I131"/>
    <mergeCell ref="C114:I114"/>
    <mergeCell ref="C115:I115"/>
    <mergeCell ref="C116:I116"/>
    <mergeCell ref="C117:I117"/>
    <mergeCell ref="C118:I118"/>
    <mergeCell ref="C119:I119"/>
    <mergeCell ref="C102:I102"/>
    <mergeCell ref="C103:I103"/>
    <mergeCell ref="C104:I104"/>
    <mergeCell ref="C105:I105"/>
    <mergeCell ref="C106:I106"/>
    <mergeCell ref="C107:I107"/>
    <mergeCell ref="C162:I162"/>
    <mergeCell ref="C163:I163"/>
    <mergeCell ref="C164:I164"/>
    <mergeCell ref="C165:I165"/>
    <mergeCell ref="C166:I166"/>
    <mergeCell ref="C167:I167"/>
    <mergeCell ref="C150:I150"/>
    <mergeCell ref="C151:I151"/>
    <mergeCell ref="C152:I152"/>
    <mergeCell ref="C153:I153"/>
    <mergeCell ref="C154:I154"/>
    <mergeCell ref="C155:I155"/>
    <mergeCell ref="C138:I138"/>
    <mergeCell ref="C139:I139"/>
    <mergeCell ref="C140:I140"/>
    <mergeCell ref="C141:I141"/>
    <mergeCell ref="C142:I142"/>
    <mergeCell ref="C143:I143"/>
    <mergeCell ref="C198:I198"/>
    <mergeCell ref="C199:I199"/>
    <mergeCell ref="C200:I200"/>
    <mergeCell ref="C201:I201"/>
    <mergeCell ref="C202:I202"/>
    <mergeCell ref="C203:I203"/>
    <mergeCell ref="C186:I186"/>
    <mergeCell ref="C187:I187"/>
    <mergeCell ref="C188:I188"/>
    <mergeCell ref="C189:I189"/>
    <mergeCell ref="C190:I190"/>
    <mergeCell ref="C191:I191"/>
    <mergeCell ref="C174:I174"/>
    <mergeCell ref="C175:I175"/>
    <mergeCell ref="C176:I176"/>
    <mergeCell ref="C177:I177"/>
    <mergeCell ref="C178:I178"/>
    <mergeCell ref="C179:I179"/>
    <mergeCell ref="C234:I234"/>
    <mergeCell ref="C235:I235"/>
    <mergeCell ref="C236:I236"/>
    <mergeCell ref="C237:I237"/>
    <mergeCell ref="C238:I238"/>
    <mergeCell ref="C239:I239"/>
    <mergeCell ref="C222:I222"/>
    <mergeCell ref="C223:I223"/>
    <mergeCell ref="C224:I224"/>
    <mergeCell ref="C225:I225"/>
    <mergeCell ref="C226:I226"/>
    <mergeCell ref="C227:I227"/>
    <mergeCell ref="C210:I210"/>
    <mergeCell ref="C211:I211"/>
    <mergeCell ref="C212:I212"/>
    <mergeCell ref="C213:I213"/>
    <mergeCell ref="C214:I214"/>
    <mergeCell ref="C215:I215"/>
    <mergeCell ref="C270:I270"/>
    <mergeCell ref="C271:I271"/>
    <mergeCell ref="C272:I272"/>
    <mergeCell ref="C273:I273"/>
    <mergeCell ref="C274:I274"/>
    <mergeCell ref="C275:I275"/>
    <mergeCell ref="C258:I258"/>
    <mergeCell ref="C259:I259"/>
    <mergeCell ref="C260:I260"/>
    <mergeCell ref="C261:I261"/>
    <mergeCell ref="C262:I262"/>
    <mergeCell ref="C263:I263"/>
    <mergeCell ref="C246:I246"/>
    <mergeCell ref="C247:I247"/>
    <mergeCell ref="C248:I248"/>
    <mergeCell ref="C249:I249"/>
    <mergeCell ref="C250:I250"/>
    <mergeCell ref="C251:I251"/>
    <mergeCell ref="C306:I306"/>
    <mergeCell ref="C307:I307"/>
    <mergeCell ref="C308:I308"/>
    <mergeCell ref="C309:I309"/>
    <mergeCell ref="C310:I310"/>
    <mergeCell ref="C311:I311"/>
    <mergeCell ref="C294:I294"/>
    <mergeCell ref="C295:I295"/>
    <mergeCell ref="C296:I296"/>
    <mergeCell ref="C297:I297"/>
    <mergeCell ref="C298:I298"/>
    <mergeCell ref="C299:I299"/>
    <mergeCell ref="C282:I282"/>
    <mergeCell ref="C283:I283"/>
    <mergeCell ref="C284:I284"/>
    <mergeCell ref="C285:I285"/>
    <mergeCell ref="C286:I286"/>
    <mergeCell ref="C287:I287"/>
    <mergeCell ref="C342:I342"/>
    <mergeCell ref="C343:I343"/>
    <mergeCell ref="C344:I344"/>
    <mergeCell ref="C345:I345"/>
    <mergeCell ref="C346:I346"/>
    <mergeCell ref="C347:I347"/>
    <mergeCell ref="C330:I330"/>
    <mergeCell ref="C331:I331"/>
    <mergeCell ref="C332:I332"/>
    <mergeCell ref="C333:I333"/>
    <mergeCell ref="C334:I334"/>
    <mergeCell ref="C335:I335"/>
    <mergeCell ref="C318:I318"/>
    <mergeCell ref="C319:I319"/>
    <mergeCell ref="C320:I320"/>
    <mergeCell ref="C321:I321"/>
    <mergeCell ref="C322:I322"/>
    <mergeCell ref="C323:I323"/>
    <mergeCell ref="C394:I394"/>
    <mergeCell ref="C395:I395"/>
    <mergeCell ref="C378:I378"/>
    <mergeCell ref="C379:I379"/>
    <mergeCell ref="C380:I380"/>
    <mergeCell ref="C381:I381"/>
    <mergeCell ref="C382:I382"/>
    <mergeCell ref="C383:I383"/>
    <mergeCell ref="C366:I366"/>
    <mergeCell ref="C367:I367"/>
    <mergeCell ref="C368:I368"/>
    <mergeCell ref="C369:I369"/>
    <mergeCell ref="C370:I370"/>
    <mergeCell ref="C371:I371"/>
    <mergeCell ref="C354:I354"/>
    <mergeCell ref="C355:I355"/>
    <mergeCell ref="C356:I356"/>
    <mergeCell ref="C357:I357"/>
    <mergeCell ref="C358:I358"/>
    <mergeCell ref="C359:I359"/>
    <mergeCell ref="C374:I374"/>
    <mergeCell ref="C375:I375"/>
    <mergeCell ref="C376:I376"/>
    <mergeCell ref="C377:I377"/>
    <mergeCell ref="C372:I372"/>
    <mergeCell ref="C373:I373"/>
    <mergeCell ref="C362:I362"/>
    <mergeCell ref="C363:I363"/>
    <mergeCell ref="C364:I364"/>
    <mergeCell ref="C365:I365"/>
    <mergeCell ref="C360:I360"/>
    <mergeCell ref="C361:I361"/>
    <mergeCell ref="J133:M133"/>
    <mergeCell ref="J134:M134"/>
    <mergeCell ref="J135:M135"/>
    <mergeCell ref="J136:M136"/>
    <mergeCell ref="J137:M137"/>
    <mergeCell ref="J138:M138"/>
    <mergeCell ref="C422:I422"/>
    <mergeCell ref="C423:I423"/>
    <mergeCell ref="C61:I62"/>
    <mergeCell ref="C63:I63"/>
    <mergeCell ref="J63:M63"/>
    <mergeCell ref="J61:M62"/>
    <mergeCell ref="J64:M64"/>
    <mergeCell ref="J65:M65"/>
    <mergeCell ref="J66:M66"/>
    <mergeCell ref="J67:M67"/>
    <mergeCell ref="C414:I414"/>
    <mergeCell ref="C415:I415"/>
    <mergeCell ref="C416:I416"/>
    <mergeCell ref="C417:I417"/>
    <mergeCell ref="C418:I418"/>
    <mergeCell ref="C419:I419"/>
    <mergeCell ref="C402:I402"/>
    <mergeCell ref="C403:I403"/>
    <mergeCell ref="C404:I404"/>
    <mergeCell ref="C405:I405"/>
    <mergeCell ref="C406:I406"/>
    <mergeCell ref="C407:I407"/>
    <mergeCell ref="C390:I390"/>
    <mergeCell ref="C391:I391"/>
    <mergeCell ref="C392:I392"/>
    <mergeCell ref="C393:I393"/>
    <mergeCell ref="J169:M169"/>
    <mergeCell ref="J170:M170"/>
    <mergeCell ref="J171:M171"/>
    <mergeCell ref="J172:M172"/>
    <mergeCell ref="J173:M173"/>
    <mergeCell ref="J174:M174"/>
    <mergeCell ref="J157:M157"/>
    <mergeCell ref="J158:M158"/>
    <mergeCell ref="J159:M159"/>
    <mergeCell ref="J160:M160"/>
    <mergeCell ref="J161:M161"/>
    <mergeCell ref="J162:M162"/>
    <mergeCell ref="J145:M145"/>
    <mergeCell ref="J146:M146"/>
    <mergeCell ref="J147:M147"/>
    <mergeCell ref="J148:M148"/>
    <mergeCell ref="J149:M149"/>
    <mergeCell ref="J150:M150"/>
    <mergeCell ref="J205:M205"/>
    <mergeCell ref="J206:M206"/>
    <mergeCell ref="J207:M207"/>
    <mergeCell ref="J208:M208"/>
    <mergeCell ref="J209:M209"/>
    <mergeCell ref="J210:M210"/>
    <mergeCell ref="J193:M193"/>
    <mergeCell ref="J194:M194"/>
    <mergeCell ref="J195:M195"/>
    <mergeCell ref="J196:M196"/>
    <mergeCell ref="J197:M197"/>
    <mergeCell ref="J198:M198"/>
    <mergeCell ref="J181:M181"/>
    <mergeCell ref="J182:M182"/>
    <mergeCell ref="J183:M183"/>
    <mergeCell ref="J184:M184"/>
    <mergeCell ref="J185:M185"/>
    <mergeCell ref="J186:M186"/>
    <mergeCell ref="J241:M241"/>
    <mergeCell ref="J242:M242"/>
    <mergeCell ref="J243:M243"/>
    <mergeCell ref="J244:M244"/>
    <mergeCell ref="J245:M245"/>
    <mergeCell ref="J246:M246"/>
    <mergeCell ref="J229:M229"/>
    <mergeCell ref="J230:M230"/>
    <mergeCell ref="J231:M231"/>
    <mergeCell ref="J232:M232"/>
    <mergeCell ref="J233:M233"/>
    <mergeCell ref="J234:M234"/>
    <mergeCell ref="J217:M217"/>
    <mergeCell ref="J218:M218"/>
    <mergeCell ref="J219:M219"/>
    <mergeCell ref="J220:M220"/>
    <mergeCell ref="J221:M221"/>
    <mergeCell ref="J222:M222"/>
    <mergeCell ref="J277:M277"/>
    <mergeCell ref="J278:M278"/>
    <mergeCell ref="J279:M279"/>
    <mergeCell ref="J280:M280"/>
    <mergeCell ref="J281:M281"/>
    <mergeCell ref="J282:M282"/>
    <mergeCell ref="J265:M265"/>
    <mergeCell ref="J266:M266"/>
    <mergeCell ref="J267:M267"/>
    <mergeCell ref="J268:M268"/>
    <mergeCell ref="J269:M269"/>
    <mergeCell ref="J270:M270"/>
    <mergeCell ref="J253:M253"/>
    <mergeCell ref="J254:M254"/>
    <mergeCell ref="J255:M255"/>
    <mergeCell ref="J256:M256"/>
    <mergeCell ref="J257:M257"/>
    <mergeCell ref="J258:M258"/>
    <mergeCell ref="J313:M313"/>
    <mergeCell ref="J314:M314"/>
    <mergeCell ref="J315:M315"/>
    <mergeCell ref="J316:M316"/>
    <mergeCell ref="J317:M317"/>
    <mergeCell ref="J318:M318"/>
    <mergeCell ref="J301:M301"/>
    <mergeCell ref="J302:M302"/>
    <mergeCell ref="J303:M303"/>
    <mergeCell ref="J304:M304"/>
    <mergeCell ref="J305:M305"/>
    <mergeCell ref="J306:M306"/>
    <mergeCell ref="J289:M289"/>
    <mergeCell ref="J290:M290"/>
    <mergeCell ref="J291:M291"/>
    <mergeCell ref="J292:M292"/>
    <mergeCell ref="J293:M293"/>
    <mergeCell ref="J294:M294"/>
    <mergeCell ref="J349:M349"/>
    <mergeCell ref="J350:M350"/>
    <mergeCell ref="J351:M351"/>
    <mergeCell ref="J352:M352"/>
    <mergeCell ref="J353:M353"/>
    <mergeCell ref="J354:M354"/>
    <mergeCell ref="J337:M337"/>
    <mergeCell ref="J338:M338"/>
    <mergeCell ref="J339:M339"/>
    <mergeCell ref="J340:M340"/>
    <mergeCell ref="J341:M341"/>
    <mergeCell ref="J342:M342"/>
    <mergeCell ref="J325:M325"/>
    <mergeCell ref="J326:M326"/>
    <mergeCell ref="J327:M327"/>
    <mergeCell ref="J328:M328"/>
    <mergeCell ref="J329:M329"/>
    <mergeCell ref="J330:M330"/>
    <mergeCell ref="J401:M401"/>
    <mergeCell ref="J402:M402"/>
    <mergeCell ref="J385:M385"/>
    <mergeCell ref="J386:M386"/>
    <mergeCell ref="J387:M387"/>
    <mergeCell ref="J388:M388"/>
    <mergeCell ref="J389:M389"/>
    <mergeCell ref="J390:M390"/>
    <mergeCell ref="J373:M373"/>
    <mergeCell ref="J374:M374"/>
    <mergeCell ref="J375:M375"/>
    <mergeCell ref="J376:M376"/>
    <mergeCell ref="J377:M377"/>
    <mergeCell ref="J378:M378"/>
    <mergeCell ref="J361:M361"/>
    <mergeCell ref="J362:M362"/>
    <mergeCell ref="J363:M363"/>
    <mergeCell ref="J364:M364"/>
    <mergeCell ref="J365:M365"/>
    <mergeCell ref="J366:M366"/>
    <mergeCell ref="J381:M381"/>
    <mergeCell ref="J382:M382"/>
    <mergeCell ref="J383:M383"/>
    <mergeCell ref="J384:M384"/>
    <mergeCell ref="J379:M379"/>
    <mergeCell ref="J380:M380"/>
    <mergeCell ref="J369:M369"/>
    <mergeCell ref="J370:M370"/>
    <mergeCell ref="J371:M371"/>
    <mergeCell ref="J372:M372"/>
    <mergeCell ref="J367:M367"/>
    <mergeCell ref="J368:M368"/>
    <mergeCell ref="N133:Q133"/>
    <mergeCell ref="N134:Q134"/>
    <mergeCell ref="N135:Q135"/>
    <mergeCell ref="N136:Q136"/>
    <mergeCell ref="N137:Q137"/>
    <mergeCell ref="N138:Q138"/>
    <mergeCell ref="N127:Q127"/>
    <mergeCell ref="N128:Q128"/>
    <mergeCell ref="N129:Q129"/>
    <mergeCell ref="N130:Q130"/>
    <mergeCell ref="N131:Q131"/>
    <mergeCell ref="N132:Q132"/>
    <mergeCell ref="J421:M421"/>
    <mergeCell ref="J422:M422"/>
    <mergeCell ref="J423:M423"/>
    <mergeCell ref="N63:Q63"/>
    <mergeCell ref="N64:Q64"/>
    <mergeCell ref="N65:Q65"/>
    <mergeCell ref="N66:Q66"/>
    <mergeCell ref="N67:Q67"/>
    <mergeCell ref="N68:Q68"/>
    <mergeCell ref="N69:Q69"/>
    <mergeCell ref="J409:M409"/>
    <mergeCell ref="J410:M410"/>
    <mergeCell ref="J411:M411"/>
    <mergeCell ref="J412:M412"/>
    <mergeCell ref="J413:M413"/>
    <mergeCell ref="J414:M414"/>
    <mergeCell ref="J397:M397"/>
    <mergeCell ref="J398:M398"/>
    <mergeCell ref="J399:M399"/>
    <mergeCell ref="J400:M400"/>
    <mergeCell ref="N151:Q151"/>
    <mergeCell ref="N152:Q152"/>
    <mergeCell ref="N153:Q153"/>
    <mergeCell ref="N154:Q154"/>
    <mergeCell ref="N155:Q155"/>
    <mergeCell ref="N156:Q156"/>
    <mergeCell ref="N145:Q145"/>
    <mergeCell ref="N146:Q146"/>
    <mergeCell ref="N147:Q147"/>
    <mergeCell ref="N148:Q148"/>
    <mergeCell ref="N149:Q149"/>
    <mergeCell ref="N150:Q150"/>
    <mergeCell ref="N139:Q139"/>
    <mergeCell ref="N140:Q140"/>
    <mergeCell ref="N141:Q141"/>
    <mergeCell ref="N142:Q142"/>
    <mergeCell ref="N143:Q143"/>
    <mergeCell ref="N144:Q144"/>
    <mergeCell ref="N169:Q169"/>
    <mergeCell ref="N170:Q170"/>
    <mergeCell ref="N171:Q171"/>
    <mergeCell ref="N172:Q172"/>
    <mergeCell ref="N173:Q173"/>
    <mergeCell ref="N174:Q174"/>
    <mergeCell ref="N163:Q163"/>
    <mergeCell ref="N164:Q164"/>
    <mergeCell ref="N165:Q165"/>
    <mergeCell ref="N166:Q166"/>
    <mergeCell ref="N167:Q167"/>
    <mergeCell ref="N168:Q168"/>
    <mergeCell ref="N157:Q157"/>
    <mergeCell ref="N158:Q158"/>
    <mergeCell ref="N159:Q159"/>
    <mergeCell ref="N160:Q160"/>
    <mergeCell ref="N161:Q161"/>
    <mergeCell ref="N162:Q162"/>
    <mergeCell ref="N187:Q187"/>
    <mergeCell ref="N188:Q188"/>
    <mergeCell ref="N189:Q189"/>
    <mergeCell ref="N190:Q190"/>
    <mergeCell ref="N191:Q191"/>
    <mergeCell ref="N192:Q192"/>
    <mergeCell ref="N181:Q181"/>
    <mergeCell ref="N182:Q182"/>
    <mergeCell ref="N183:Q183"/>
    <mergeCell ref="N184:Q184"/>
    <mergeCell ref="N185:Q185"/>
    <mergeCell ref="N186:Q186"/>
    <mergeCell ref="N175:Q175"/>
    <mergeCell ref="N176:Q176"/>
    <mergeCell ref="N177:Q177"/>
    <mergeCell ref="N178:Q178"/>
    <mergeCell ref="N179:Q179"/>
    <mergeCell ref="N180:Q180"/>
    <mergeCell ref="N205:Q205"/>
    <mergeCell ref="N206:Q206"/>
    <mergeCell ref="N207:Q207"/>
    <mergeCell ref="N208:Q208"/>
    <mergeCell ref="N209:Q209"/>
    <mergeCell ref="N210:Q210"/>
    <mergeCell ref="N199:Q199"/>
    <mergeCell ref="N200:Q200"/>
    <mergeCell ref="N201:Q201"/>
    <mergeCell ref="N202:Q202"/>
    <mergeCell ref="N203:Q203"/>
    <mergeCell ref="N204:Q204"/>
    <mergeCell ref="N193:Q193"/>
    <mergeCell ref="N194:Q194"/>
    <mergeCell ref="N195:Q195"/>
    <mergeCell ref="N196:Q196"/>
    <mergeCell ref="N197:Q197"/>
    <mergeCell ref="N198:Q198"/>
    <mergeCell ref="N223:Q223"/>
    <mergeCell ref="N224:Q224"/>
    <mergeCell ref="N225:Q225"/>
    <mergeCell ref="N226:Q226"/>
    <mergeCell ref="N227:Q227"/>
    <mergeCell ref="N228:Q228"/>
    <mergeCell ref="N217:Q217"/>
    <mergeCell ref="N218:Q218"/>
    <mergeCell ref="N219:Q219"/>
    <mergeCell ref="N220:Q220"/>
    <mergeCell ref="N221:Q221"/>
    <mergeCell ref="N222:Q222"/>
    <mergeCell ref="N211:Q211"/>
    <mergeCell ref="N212:Q212"/>
    <mergeCell ref="N213:Q213"/>
    <mergeCell ref="N214:Q214"/>
    <mergeCell ref="N215:Q215"/>
    <mergeCell ref="N216:Q216"/>
    <mergeCell ref="N241:Q241"/>
    <mergeCell ref="N242:Q242"/>
    <mergeCell ref="N243:Q243"/>
    <mergeCell ref="N244:Q244"/>
    <mergeCell ref="N245:Q245"/>
    <mergeCell ref="N246:Q246"/>
    <mergeCell ref="N235:Q235"/>
    <mergeCell ref="N236:Q236"/>
    <mergeCell ref="N237:Q237"/>
    <mergeCell ref="N238:Q238"/>
    <mergeCell ref="N239:Q239"/>
    <mergeCell ref="N240:Q240"/>
    <mergeCell ref="N229:Q229"/>
    <mergeCell ref="N230:Q230"/>
    <mergeCell ref="N231:Q231"/>
    <mergeCell ref="N232:Q232"/>
    <mergeCell ref="N233:Q233"/>
    <mergeCell ref="N234:Q234"/>
    <mergeCell ref="N259:Q259"/>
    <mergeCell ref="N260:Q260"/>
    <mergeCell ref="N261:Q261"/>
    <mergeCell ref="N262:Q262"/>
    <mergeCell ref="N263:Q263"/>
    <mergeCell ref="N264:Q264"/>
    <mergeCell ref="N253:Q253"/>
    <mergeCell ref="N254:Q254"/>
    <mergeCell ref="N255:Q255"/>
    <mergeCell ref="N256:Q256"/>
    <mergeCell ref="N257:Q257"/>
    <mergeCell ref="N258:Q258"/>
    <mergeCell ref="N247:Q247"/>
    <mergeCell ref="N248:Q248"/>
    <mergeCell ref="N249:Q249"/>
    <mergeCell ref="N250:Q250"/>
    <mergeCell ref="N251:Q251"/>
    <mergeCell ref="N252:Q252"/>
    <mergeCell ref="N277:Q277"/>
    <mergeCell ref="N278:Q278"/>
    <mergeCell ref="N279:Q279"/>
    <mergeCell ref="N280:Q280"/>
    <mergeCell ref="N281:Q281"/>
    <mergeCell ref="N282:Q282"/>
    <mergeCell ref="N271:Q271"/>
    <mergeCell ref="N272:Q272"/>
    <mergeCell ref="N273:Q273"/>
    <mergeCell ref="N274:Q274"/>
    <mergeCell ref="N275:Q275"/>
    <mergeCell ref="N276:Q276"/>
    <mergeCell ref="N265:Q265"/>
    <mergeCell ref="N266:Q266"/>
    <mergeCell ref="N267:Q267"/>
    <mergeCell ref="N268:Q268"/>
    <mergeCell ref="N269:Q269"/>
    <mergeCell ref="N270:Q270"/>
    <mergeCell ref="N295:Q295"/>
    <mergeCell ref="N296:Q296"/>
    <mergeCell ref="N297:Q297"/>
    <mergeCell ref="N298:Q298"/>
    <mergeCell ref="N299:Q299"/>
    <mergeCell ref="N300:Q300"/>
    <mergeCell ref="N289:Q289"/>
    <mergeCell ref="N290:Q290"/>
    <mergeCell ref="N291:Q291"/>
    <mergeCell ref="N292:Q292"/>
    <mergeCell ref="N293:Q293"/>
    <mergeCell ref="N294:Q294"/>
    <mergeCell ref="N283:Q283"/>
    <mergeCell ref="N284:Q284"/>
    <mergeCell ref="N285:Q285"/>
    <mergeCell ref="N286:Q286"/>
    <mergeCell ref="N287:Q287"/>
    <mergeCell ref="N288:Q288"/>
    <mergeCell ref="N313:Q313"/>
    <mergeCell ref="N314:Q314"/>
    <mergeCell ref="N315:Q315"/>
    <mergeCell ref="N316:Q316"/>
    <mergeCell ref="N317:Q317"/>
    <mergeCell ref="N318:Q318"/>
    <mergeCell ref="N307:Q307"/>
    <mergeCell ref="N308:Q308"/>
    <mergeCell ref="N309:Q309"/>
    <mergeCell ref="N310:Q310"/>
    <mergeCell ref="N311:Q311"/>
    <mergeCell ref="N312:Q312"/>
    <mergeCell ref="N301:Q301"/>
    <mergeCell ref="N302:Q302"/>
    <mergeCell ref="N303:Q303"/>
    <mergeCell ref="N304:Q304"/>
    <mergeCell ref="N305:Q305"/>
    <mergeCell ref="N306:Q306"/>
    <mergeCell ref="N331:Q331"/>
    <mergeCell ref="N332:Q332"/>
    <mergeCell ref="N333:Q333"/>
    <mergeCell ref="N334:Q334"/>
    <mergeCell ref="N335:Q335"/>
    <mergeCell ref="N336:Q336"/>
    <mergeCell ref="N325:Q325"/>
    <mergeCell ref="N326:Q326"/>
    <mergeCell ref="N327:Q327"/>
    <mergeCell ref="N328:Q328"/>
    <mergeCell ref="N329:Q329"/>
    <mergeCell ref="N330:Q330"/>
    <mergeCell ref="N319:Q319"/>
    <mergeCell ref="N320:Q320"/>
    <mergeCell ref="N321:Q321"/>
    <mergeCell ref="N322:Q322"/>
    <mergeCell ref="N323:Q323"/>
    <mergeCell ref="N324:Q324"/>
    <mergeCell ref="N349:Q349"/>
    <mergeCell ref="N350:Q350"/>
    <mergeCell ref="N351:Q351"/>
    <mergeCell ref="N352:Q352"/>
    <mergeCell ref="N353:Q353"/>
    <mergeCell ref="N354:Q354"/>
    <mergeCell ref="N343:Q343"/>
    <mergeCell ref="N344:Q344"/>
    <mergeCell ref="N345:Q345"/>
    <mergeCell ref="N346:Q346"/>
    <mergeCell ref="N347:Q347"/>
    <mergeCell ref="N348:Q348"/>
    <mergeCell ref="N337:Q337"/>
    <mergeCell ref="N338:Q338"/>
    <mergeCell ref="N339:Q339"/>
    <mergeCell ref="N340:Q340"/>
    <mergeCell ref="N341:Q341"/>
    <mergeCell ref="N342:Q342"/>
    <mergeCell ref="N367:Q367"/>
    <mergeCell ref="N368:Q368"/>
    <mergeCell ref="N369:Q369"/>
    <mergeCell ref="N370:Q370"/>
    <mergeCell ref="N371:Q371"/>
    <mergeCell ref="N372:Q372"/>
    <mergeCell ref="N361:Q361"/>
    <mergeCell ref="N362:Q362"/>
    <mergeCell ref="N363:Q363"/>
    <mergeCell ref="N364:Q364"/>
    <mergeCell ref="N365:Q365"/>
    <mergeCell ref="N366:Q366"/>
    <mergeCell ref="N355:Q355"/>
    <mergeCell ref="N356:Q356"/>
    <mergeCell ref="N357:Q357"/>
    <mergeCell ref="N358:Q358"/>
    <mergeCell ref="N359:Q359"/>
    <mergeCell ref="N360:Q360"/>
    <mergeCell ref="N385:Q385"/>
    <mergeCell ref="N386:Q386"/>
    <mergeCell ref="N387:Q387"/>
    <mergeCell ref="N388:Q388"/>
    <mergeCell ref="N389:Q389"/>
    <mergeCell ref="N390:Q390"/>
    <mergeCell ref="N379:Q379"/>
    <mergeCell ref="N380:Q380"/>
    <mergeCell ref="N381:Q381"/>
    <mergeCell ref="N382:Q382"/>
    <mergeCell ref="N383:Q383"/>
    <mergeCell ref="N384:Q384"/>
    <mergeCell ref="N373:Q373"/>
    <mergeCell ref="N374:Q374"/>
    <mergeCell ref="N375:Q375"/>
    <mergeCell ref="N376:Q376"/>
    <mergeCell ref="N377:Q377"/>
    <mergeCell ref="N378:Q378"/>
    <mergeCell ref="N413:Q413"/>
    <mergeCell ref="N414:Q414"/>
    <mergeCell ref="N403:Q403"/>
    <mergeCell ref="N404:Q404"/>
    <mergeCell ref="N405:Q405"/>
    <mergeCell ref="N406:Q406"/>
    <mergeCell ref="N407:Q407"/>
    <mergeCell ref="N408:Q408"/>
    <mergeCell ref="N397:Q397"/>
    <mergeCell ref="N398:Q398"/>
    <mergeCell ref="N399:Q399"/>
    <mergeCell ref="N400:Q400"/>
    <mergeCell ref="N401:Q401"/>
    <mergeCell ref="N402:Q402"/>
    <mergeCell ref="N391:Q391"/>
    <mergeCell ref="N392:Q392"/>
    <mergeCell ref="N393:Q393"/>
    <mergeCell ref="N394:Q394"/>
    <mergeCell ref="N395:Q395"/>
    <mergeCell ref="N396:Q396"/>
    <mergeCell ref="R76:U76"/>
    <mergeCell ref="R77:U77"/>
    <mergeCell ref="R78:U78"/>
    <mergeCell ref="R79:U79"/>
    <mergeCell ref="R80:U80"/>
    <mergeCell ref="R81:U81"/>
    <mergeCell ref="R70:U70"/>
    <mergeCell ref="R71:U71"/>
    <mergeCell ref="R72:U72"/>
    <mergeCell ref="R73:U73"/>
    <mergeCell ref="R74:U74"/>
    <mergeCell ref="R75:U75"/>
    <mergeCell ref="N421:Q421"/>
    <mergeCell ref="N422:Q422"/>
    <mergeCell ref="N423:Q423"/>
    <mergeCell ref="N62:Q62"/>
    <mergeCell ref="R63:U63"/>
    <mergeCell ref="R64:U64"/>
    <mergeCell ref="R65:U65"/>
    <mergeCell ref="R66:U66"/>
    <mergeCell ref="R67:U67"/>
    <mergeCell ref="R68:U68"/>
    <mergeCell ref="N415:Q415"/>
    <mergeCell ref="N416:Q416"/>
    <mergeCell ref="N417:Q417"/>
    <mergeCell ref="N418:Q418"/>
    <mergeCell ref="N419:Q419"/>
    <mergeCell ref="N420:Q420"/>
    <mergeCell ref="N409:Q409"/>
    <mergeCell ref="N410:Q410"/>
    <mergeCell ref="N411:Q411"/>
    <mergeCell ref="N412:Q412"/>
    <mergeCell ref="R94:U94"/>
    <mergeCell ref="R95:U95"/>
    <mergeCell ref="R96:U96"/>
    <mergeCell ref="R97:U97"/>
    <mergeCell ref="R98:U98"/>
    <mergeCell ref="R99:U99"/>
    <mergeCell ref="R88:U88"/>
    <mergeCell ref="R89:U89"/>
    <mergeCell ref="R90:U90"/>
    <mergeCell ref="R91:U91"/>
    <mergeCell ref="R92:U92"/>
    <mergeCell ref="R93:U93"/>
    <mergeCell ref="R82:U82"/>
    <mergeCell ref="R83:U83"/>
    <mergeCell ref="R84:U84"/>
    <mergeCell ref="R85:U85"/>
    <mergeCell ref="R86:U86"/>
    <mergeCell ref="R87:U87"/>
    <mergeCell ref="R112:U112"/>
    <mergeCell ref="R113:U113"/>
    <mergeCell ref="R114:U114"/>
    <mergeCell ref="R115:U115"/>
    <mergeCell ref="R116:U116"/>
    <mergeCell ref="R117:U117"/>
    <mergeCell ref="R106:U106"/>
    <mergeCell ref="R107:U107"/>
    <mergeCell ref="R108:U108"/>
    <mergeCell ref="R109:U109"/>
    <mergeCell ref="R110:U110"/>
    <mergeCell ref="R111:U111"/>
    <mergeCell ref="R100:U100"/>
    <mergeCell ref="R101:U101"/>
    <mergeCell ref="R102:U102"/>
    <mergeCell ref="R103:U103"/>
    <mergeCell ref="R104:U104"/>
    <mergeCell ref="R105:U105"/>
    <mergeCell ref="R130:U130"/>
    <mergeCell ref="R131:U131"/>
    <mergeCell ref="R132:U132"/>
    <mergeCell ref="R133:U133"/>
    <mergeCell ref="R134:U134"/>
    <mergeCell ref="R135:U135"/>
    <mergeCell ref="R124:U124"/>
    <mergeCell ref="R125:U125"/>
    <mergeCell ref="R126:U126"/>
    <mergeCell ref="R127:U127"/>
    <mergeCell ref="R128:U128"/>
    <mergeCell ref="R129:U129"/>
    <mergeCell ref="R118:U118"/>
    <mergeCell ref="R119:U119"/>
    <mergeCell ref="R120:U120"/>
    <mergeCell ref="R121:U121"/>
    <mergeCell ref="R122:U122"/>
    <mergeCell ref="R123:U123"/>
    <mergeCell ref="R148:U148"/>
    <mergeCell ref="R149:U149"/>
    <mergeCell ref="R150:U150"/>
    <mergeCell ref="R151:U151"/>
    <mergeCell ref="R152:U152"/>
    <mergeCell ref="R153:U153"/>
    <mergeCell ref="R142:U142"/>
    <mergeCell ref="R143:U143"/>
    <mergeCell ref="R144:U144"/>
    <mergeCell ref="R145:U145"/>
    <mergeCell ref="R146:U146"/>
    <mergeCell ref="R147:U147"/>
    <mergeCell ref="R136:U136"/>
    <mergeCell ref="R137:U137"/>
    <mergeCell ref="R138:U138"/>
    <mergeCell ref="R139:U139"/>
    <mergeCell ref="R140:U140"/>
    <mergeCell ref="R141:U141"/>
    <mergeCell ref="R166:U166"/>
    <mergeCell ref="R167:U167"/>
    <mergeCell ref="R168:U168"/>
    <mergeCell ref="R169:U169"/>
    <mergeCell ref="R170:U170"/>
    <mergeCell ref="R171:U171"/>
    <mergeCell ref="R160:U160"/>
    <mergeCell ref="R161:U161"/>
    <mergeCell ref="R162:U162"/>
    <mergeCell ref="R163:U163"/>
    <mergeCell ref="R164:U164"/>
    <mergeCell ref="R165:U165"/>
    <mergeCell ref="R154:U154"/>
    <mergeCell ref="R155:U155"/>
    <mergeCell ref="R156:U156"/>
    <mergeCell ref="R157:U157"/>
    <mergeCell ref="R158:U158"/>
    <mergeCell ref="R159:U159"/>
    <mergeCell ref="R184:U184"/>
    <mergeCell ref="R185:U185"/>
    <mergeCell ref="R186:U186"/>
    <mergeCell ref="R187:U187"/>
    <mergeCell ref="R188:U188"/>
    <mergeCell ref="R189:U189"/>
    <mergeCell ref="R178:U178"/>
    <mergeCell ref="R179:U179"/>
    <mergeCell ref="R180:U180"/>
    <mergeCell ref="R181:U181"/>
    <mergeCell ref="R182:U182"/>
    <mergeCell ref="R183:U183"/>
    <mergeCell ref="R172:U172"/>
    <mergeCell ref="R173:U173"/>
    <mergeCell ref="R174:U174"/>
    <mergeCell ref="R175:U175"/>
    <mergeCell ref="R176:U176"/>
    <mergeCell ref="R177:U177"/>
    <mergeCell ref="R202:U202"/>
    <mergeCell ref="R203:U203"/>
    <mergeCell ref="R204:U204"/>
    <mergeCell ref="R205:U205"/>
    <mergeCell ref="R206:U206"/>
    <mergeCell ref="R207:U207"/>
    <mergeCell ref="R196:U196"/>
    <mergeCell ref="R197:U197"/>
    <mergeCell ref="R198:U198"/>
    <mergeCell ref="R199:U199"/>
    <mergeCell ref="R200:U200"/>
    <mergeCell ref="R201:U201"/>
    <mergeCell ref="R190:U190"/>
    <mergeCell ref="R191:U191"/>
    <mergeCell ref="R192:U192"/>
    <mergeCell ref="R193:U193"/>
    <mergeCell ref="R194:U194"/>
    <mergeCell ref="R195:U195"/>
    <mergeCell ref="R220:U220"/>
    <mergeCell ref="R221:U221"/>
    <mergeCell ref="R222:U222"/>
    <mergeCell ref="R223:U223"/>
    <mergeCell ref="R224:U224"/>
    <mergeCell ref="R225:U225"/>
    <mergeCell ref="R214:U214"/>
    <mergeCell ref="R215:U215"/>
    <mergeCell ref="R216:U216"/>
    <mergeCell ref="R217:U217"/>
    <mergeCell ref="R218:U218"/>
    <mergeCell ref="R219:U219"/>
    <mergeCell ref="R208:U208"/>
    <mergeCell ref="R209:U209"/>
    <mergeCell ref="R210:U210"/>
    <mergeCell ref="R211:U211"/>
    <mergeCell ref="R212:U212"/>
    <mergeCell ref="R213:U213"/>
    <mergeCell ref="R238:U238"/>
    <mergeCell ref="R239:U239"/>
    <mergeCell ref="R240:U240"/>
    <mergeCell ref="R241:U241"/>
    <mergeCell ref="R242:U242"/>
    <mergeCell ref="R243:U243"/>
    <mergeCell ref="R232:U232"/>
    <mergeCell ref="R233:U233"/>
    <mergeCell ref="R234:U234"/>
    <mergeCell ref="R235:U235"/>
    <mergeCell ref="R236:U236"/>
    <mergeCell ref="R237:U237"/>
    <mergeCell ref="R226:U226"/>
    <mergeCell ref="R227:U227"/>
    <mergeCell ref="R228:U228"/>
    <mergeCell ref="R229:U229"/>
    <mergeCell ref="R230:U230"/>
    <mergeCell ref="R231:U231"/>
    <mergeCell ref="R256:U256"/>
    <mergeCell ref="R257:U257"/>
    <mergeCell ref="R258:U258"/>
    <mergeCell ref="R259:U259"/>
    <mergeCell ref="R260:U260"/>
    <mergeCell ref="R261:U261"/>
    <mergeCell ref="R250:U250"/>
    <mergeCell ref="R251:U251"/>
    <mergeCell ref="R252:U252"/>
    <mergeCell ref="R253:U253"/>
    <mergeCell ref="R254:U254"/>
    <mergeCell ref="R255:U255"/>
    <mergeCell ref="R244:U244"/>
    <mergeCell ref="R245:U245"/>
    <mergeCell ref="R246:U246"/>
    <mergeCell ref="R247:U247"/>
    <mergeCell ref="R248:U248"/>
    <mergeCell ref="R249:U249"/>
    <mergeCell ref="R274:U274"/>
    <mergeCell ref="R275:U275"/>
    <mergeCell ref="R276:U276"/>
    <mergeCell ref="R277:U277"/>
    <mergeCell ref="R278:U278"/>
    <mergeCell ref="R279:U279"/>
    <mergeCell ref="R268:U268"/>
    <mergeCell ref="R269:U269"/>
    <mergeCell ref="R270:U270"/>
    <mergeCell ref="R271:U271"/>
    <mergeCell ref="R272:U272"/>
    <mergeCell ref="R273:U273"/>
    <mergeCell ref="R262:U262"/>
    <mergeCell ref="R263:U263"/>
    <mergeCell ref="R264:U264"/>
    <mergeCell ref="R265:U265"/>
    <mergeCell ref="R266:U266"/>
    <mergeCell ref="R267:U267"/>
    <mergeCell ref="R292:U292"/>
    <mergeCell ref="R293:U293"/>
    <mergeCell ref="R294:U294"/>
    <mergeCell ref="R295:U295"/>
    <mergeCell ref="R296:U296"/>
    <mergeCell ref="R297:U297"/>
    <mergeCell ref="R286:U286"/>
    <mergeCell ref="R287:U287"/>
    <mergeCell ref="R288:U288"/>
    <mergeCell ref="R289:U289"/>
    <mergeCell ref="R290:U290"/>
    <mergeCell ref="R291:U291"/>
    <mergeCell ref="R280:U280"/>
    <mergeCell ref="R281:U281"/>
    <mergeCell ref="R282:U282"/>
    <mergeCell ref="R283:U283"/>
    <mergeCell ref="R284:U284"/>
    <mergeCell ref="R285:U285"/>
    <mergeCell ref="R310:U310"/>
    <mergeCell ref="R311:U311"/>
    <mergeCell ref="R312:U312"/>
    <mergeCell ref="R313:U313"/>
    <mergeCell ref="R314:U314"/>
    <mergeCell ref="R315:U315"/>
    <mergeCell ref="R304:U304"/>
    <mergeCell ref="R305:U305"/>
    <mergeCell ref="R306:U306"/>
    <mergeCell ref="R307:U307"/>
    <mergeCell ref="R308:U308"/>
    <mergeCell ref="R309:U309"/>
    <mergeCell ref="R298:U298"/>
    <mergeCell ref="R299:U299"/>
    <mergeCell ref="R300:U300"/>
    <mergeCell ref="R301:U301"/>
    <mergeCell ref="R302:U302"/>
    <mergeCell ref="R303:U303"/>
    <mergeCell ref="R328:U328"/>
    <mergeCell ref="R329:U329"/>
    <mergeCell ref="R330:U330"/>
    <mergeCell ref="R331:U331"/>
    <mergeCell ref="R332:U332"/>
    <mergeCell ref="R333:U333"/>
    <mergeCell ref="R322:U322"/>
    <mergeCell ref="R323:U323"/>
    <mergeCell ref="R324:U324"/>
    <mergeCell ref="R325:U325"/>
    <mergeCell ref="R326:U326"/>
    <mergeCell ref="R327:U327"/>
    <mergeCell ref="R316:U316"/>
    <mergeCell ref="R317:U317"/>
    <mergeCell ref="R318:U318"/>
    <mergeCell ref="R319:U319"/>
    <mergeCell ref="R320:U320"/>
    <mergeCell ref="R321:U321"/>
    <mergeCell ref="R346:U346"/>
    <mergeCell ref="R347:U347"/>
    <mergeCell ref="R348:U348"/>
    <mergeCell ref="R349:U349"/>
    <mergeCell ref="R350:U350"/>
    <mergeCell ref="R351:U351"/>
    <mergeCell ref="R340:U340"/>
    <mergeCell ref="R341:U341"/>
    <mergeCell ref="R342:U342"/>
    <mergeCell ref="R343:U343"/>
    <mergeCell ref="R344:U344"/>
    <mergeCell ref="R345:U345"/>
    <mergeCell ref="R334:U334"/>
    <mergeCell ref="R335:U335"/>
    <mergeCell ref="R336:U336"/>
    <mergeCell ref="R337:U337"/>
    <mergeCell ref="R338:U338"/>
    <mergeCell ref="R339:U339"/>
    <mergeCell ref="R364:U364"/>
    <mergeCell ref="R365:U365"/>
    <mergeCell ref="R366:U366"/>
    <mergeCell ref="R367:U367"/>
    <mergeCell ref="R368:U368"/>
    <mergeCell ref="R369:U369"/>
    <mergeCell ref="R358:U358"/>
    <mergeCell ref="R359:U359"/>
    <mergeCell ref="R360:U360"/>
    <mergeCell ref="R361:U361"/>
    <mergeCell ref="R362:U362"/>
    <mergeCell ref="R363:U363"/>
    <mergeCell ref="R352:U352"/>
    <mergeCell ref="R353:U353"/>
    <mergeCell ref="R354:U354"/>
    <mergeCell ref="R355:U355"/>
    <mergeCell ref="R356:U356"/>
    <mergeCell ref="R357:U357"/>
    <mergeCell ref="R382:U382"/>
    <mergeCell ref="R383:U383"/>
    <mergeCell ref="R384:U384"/>
    <mergeCell ref="R385:U385"/>
    <mergeCell ref="R386:U386"/>
    <mergeCell ref="R387:U387"/>
    <mergeCell ref="R376:U376"/>
    <mergeCell ref="R377:U377"/>
    <mergeCell ref="R378:U378"/>
    <mergeCell ref="R379:U379"/>
    <mergeCell ref="R380:U380"/>
    <mergeCell ref="R381:U381"/>
    <mergeCell ref="R370:U370"/>
    <mergeCell ref="R371:U371"/>
    <mergeCell ref="R372:U372"/>
    <mergeCell ref="R373:U373"/>
    <mergeCell ref="R374:U374"/>
    <mergeCell ref="R375:U375"/>
    <mergeCell ref="R400:U400"/>
    <mergeCell ref="R401:U401"/>
    <mergeCell ref="R402:U402"/>
    <mergeCell ref="R403:U403"/>
    <mergeCell ref="R404:U404"/>
    <mergeCell ref="R405:U405"/>
    <mergeCell ref="R394:U394"/>
    <mergeCell ref="R395:U395"/>
    <mergeCell ref="R396:U396"/>
    <mergeCell ref="R397:U397"/>
    <mergeCell ref="R398:U398"/>
    <mergeCell ref="R399:U399"/>
    <mergeCell ref="R388:U388"/>
    <mergeCell ref="R389:U389"/>
    <mergeCell ref="R390:U390"/>
    <mergeCell ref="R391:U391"/>
    <mergeCell ref="R392:U392"/>
    <mergeCell ref="R393:U393"/>
    <mergeCell ref="R418:U418"/>
    <mergeCell ref="R419:U419"/>
    <mergeCell ref="R420:U420"/>
    <mergeCell ref="R421:U421"/>
    <mergeCell ref="R422:U422"/>
    <mergeCell ref="R423:U423"/>
    <mergeCell ref="R412:U412"/>
    <mergeCell ref="R413:U413"/>
    <mergeCell ref="R414:U414"/>
    <mergeCell ref="R415:U415"/>
    <mergeCell ref="R416:U416"/>
    <mergeCell ref="R417:U417"/>
    <mergeCell ref="R406:U406"/>
    <mergeCell ref="R407:U407"/>
    <mergeCell ref="R408:U408"/>
    <mergeCell ref="R409:U409"/>
    <mergeCell ref="R410:U410"/>
    <mergeCell ref="R411:U411"/>
    <mergeCell ref="V75:Y75"/>
    <mergeCell ref="V76:Y76"/>
    <mergeCell ref="V77:Y77"/>
    <mergeCell ref="V78:Y78"/>
    <mergeCell ref="V79:Y79"/>
    <mergeCell ref="V80:Y80"/>
    <mergeCell ref="V69:Y69"/>
    <mergeCell ref="V70:Y70"/>
    <mergeCell ref="V71:Y71"/>
    <mergeCell ref="V72:Y72"/>
    <mergeCell ref="V73:Y73"/>
    <mergeCell ref="V74:Y74"/>
    <mergeCell ref="V63:Y63"/>
    <mergeCell ref="V64:Y64"/>
    <mergeCell ref="V65:Y65"/>
    <mergeCell ref="V66:Y66"/>
    <mergeCell ref="V67:Y67"/>
    <mergeCell ref="V68:Y68"/>
    <mergeCell ref="V93:Y93"/>
    <mergeCell ref="V94:Y94"/>
    <mergeCell ref="V95:Y95"/>
    <mergeCell ref="V96:Y96"/>
    <mergeCell ref="V97:Y97"/>
    <mergeCell ref="V98:Y98"/>
    <mergeCell ref="V87:Y87"/>
    <mergeCell ref="V88:Y88"/>
    <mergeCell ref="V89:Y89"/>
    <mergeCell ref="V90:Y90"/>
    <mergeCell ref="V91:Y91"/>
    <mergeCell ref="V92:Y92"/>
    <mergeCell ref="V81:Y81"/>
    <mergeCell ref="V82:Y82"/>
    <mergeCell ref="V83:Y83"/>
    <mergeCell ref="V84:Y84"/>
    <mergeCell ref="V85:Y85"/>
    <mergeCell ref="V86:Y86"/>
    <mergeCell ref="V111:Y111"/>
    <mergeCell ref="V112:Y112"/>
    <mergeCell ref="V113:Y113"/>
    <mergeCell ref="V114:Y114"/>
    <mergeCell ref="V115:Y115"/>
    <mergeCell ref="V116:Y116"/>
    <mergeCell ref="V105:Y105"/>
    <mergeCell ref="V106:Y106"/>
    <mergeCell ref="V107:Y107"/>
    <mergeCell ref="V108:Y108"/>
    <mergeCell ref="V109:Y109"/>
    <mergeCell ref="V110:Y110"/>
    <mergeCell ref="V99:Y99"/>
    <mergeCell ref="V100:Y100"/>
    <mergeCell ref="V101:Y101"/>
    <mergeCell ref="V102:Y102"/>
    <mergeCell ref="V103:Y103"/>
    <mergeCell ref="V104:Y104"/>
    <mergeCell ref="V129:Y129"/>
    <mergeCell ref="V130:Y130"/>
    <mergeCell ref="V131:Y131"/>
    <mergeCell ref="V132:Y132"/>
    <mergeCell ref="V133:Y133"/>
    <mergeCell ref="V134:Y134"/>
    <mergeCell ref="V123:Y123"/>
    <mergeCell ref="V124:Y124"/>
    <mergeCell ref="V125:Y125"/>
    <mergeCell ref="V126:Y126"/>
    <mergeCell ref="V127:Y127"/>
    <mergeCell ref="V128:Y128"/>
    <mergeCell ref="V117:Y117"/>
    <mergeCell ref="V118:Y118"/>
    <mergeCell ref="V119:Y119"/>
    <mergeCell ref="V120:Y120"/>
    <mergeCell ref="V121:Y121"/>
    <mergeCell ref="V122:Y122"/>
    <mergeCell ref="V147:Y147"/>
    <mergeCell ref="V148:Y148"/>
    <mergeCell ref="V149:Y149"/>
    <mergeCell ref="V150:Y150"/>
    <mergeCell ref="V151:Y151"/>
    <mergeCell ref="V152:Y152"/>
    <mergeCell ref="V141:Y141"/>
    <mergeCell ref="V142:Y142"/>
    <mergeCell ref="V143:Y143"/>
    <mergeCell ref="V144:Y144"/>
    <mergeCell ref="V145:Y145"/>
    <mergeCell ref="V146:Y146"/>
    <mergeCell ref="V135:Y135"/>
    <mergeCell ref="V136:Y136"/>
    <mergeCell ref="V137:Y137"/>
    <mergeCell ref="V138:Y138"/>
    <mergeCell ref="V139:Y139"/>
    <mergeCell ref="V140:Y140"/>
    <mergeCell ref="V165:Y165"/>
    <mergeCell ref="V166:Y166"/>
    <mergeCell ref="V167:Y167"/>
    <mergeCell ref="V168:Y168"/>
    <mergeCell ref="V169:Y169"/>
    <mergeCell ref="V170:Y170"/>
    <mergeCell ref="V159:Y159"/>
    <mergeCell ref="V160:Y160"/>
    <mergeCell ref="V161:Y161"/>
    <mergeCell ref="V162:Y162"/>
    <mergeCell ref="V163:Y163"/>
    <mergeCell ref="V164:Y164"/>
    <mergeCell ref="V153:Y153"/>
    <mergeCell ref="V154:Y154"/>
    <mergeCell ref="V155:Y155"/>
    <mergeCell ref="V156:Y156"/>
    <mergeCell ref="V157:Y157"/>
    <mergeCell ref="V158:Y158"/>
    <mergeCell ref="V183:Y183"/>
    <mergeCell ref="V184:Y184"/>
    <mergeCell ref="V185:Y185"/>
    <mergeCell ref="V186:Y186"/>
    <mergeCell ref="V187:Y187"/>
    <mergeCell ref="V188:Y188"/>
    <mergeCell ref="V177:Y177"/>
    <mergeCell ref="V178:Y178"/>
    <mergeCell ref="V179:Y179"/>
    <mergeCell ref="V180:Y180"/>
    <mergeCell ref="V181:Y181"/>
    <mergeCell ref="V182:Y182"/>
    <mergeCell ref="V171:Y171"/>
    <mergeCell ref="V172:Y172"/>
    <mergeCell ref="V173:Y173"/>
    <mergeCell ref="V174:Y174"/>
    <mergeCell ref="V175:Y175"/>
    <mergeCell ref="V176:Y176"/>
    <mergeCell ref="V201:Y201"/>
    <mergeCell ref="V202:Y202"/>
    <mergeCell ref="V203:Y203"/>
    <mergeCell ref="V204:Y204"/>
    <mergeCell ref="V205:Y205"/>
    <mergeCell ref="V206:Y206"/>
    <mergeCell ref="V195:Y195"/>
    <mergeCell ref="V196:Y196"/>
    <mergeCell ref="V197:Y197"/>
    <mergeCell ref="V198:Y198"/>
    <mergeCell ref="V199:Y199"/>
    <mergeCell ref="V200:Y200"/>
    <mergeCell ref="V189:Y189"/>
    <mergeCell ref="V190:Y190"/>
    <mergeCell ref="V191:Y191"/>
    <mergeCell ref="V192:Y192"/>
    <mergeCell ref="V193:Y193"/>
    <mergeCell ref="V194:Y194"/>
    <mergeCell ref="V219:Y219"/>
    <mergeCell ref="V220:Y220"/>
    <mergeCell ref="V221:Y221"/>
    <mergeCell ref="V222:Y222"/>
    <mergeCell ref="V223:Y223"/>
    <mergeCell ref="V224:Y224"/>
    <mergeCell ref="V213:Y213"/>
    <mergeCell ref="V214:Y214"/>
    <mergeCell ref="V215:Y215"/>
    <mergeCell ref="V216:Y216"/>
    <mergeCell ref="V217:Y217"/>
    <mergeCell ref="V218:Y218"/>
    <mergeCell ref="V207:Y207"/>
    <mergeCell ref="V208:Y208"/>
    <mergeCell ref="V209:Y209"/>
    <mergeCell ref="V210:Y210"/>
    <mergeCell ref="V211:Y211"/>
    <mergeCell ref="V212:Y212"/>
    <mergeCell ref="V237:Y237"/>
    <mergeCell ref="V238:Y238"/>
    <mergeCell ref="V239:Y239"/>
    <mergeCell ref="V240:Y240"/>
    <mergeCell ref="V241:Y241"/>
    <mergeCell ref="V242:Y242"/>
    <mergeCell ref="V231:Y231"/>
    <mergeCell ref="V232:Y232"/>
    <mergeCell ref="V233:Y233"/>
    <mergeCell ref="V234:Y234"/>
    <mergeCell ref="V235:Y235"/>
    <mergeCell ref="V236:Y236"/>
    <mergeCell ref="V225:Y225"/>
    <mergeCell ref="V226:Y226"/>
    <mergeCell ref="V227:Y227"/>
    <mergeCell ref="V228:Y228"/>
    <mergeCell ref="V229:Y229"/>
    <mergeCell ref="V230:Y230"/>
    <mergeCell ref="V255:Y255"/>
    <mergeCell ref="V256:Y256"/>
    <mergeCell ref="V257:Y257"/>
    <mergeCell ref="V258:Y258"/>
    <mergeCell ref="V259:Y259"/>
    <mergeCell ref="V260:Y260"/>
    <mergeCell ref="V249:Y249"/>
    <mergeCell ref="V250:Y250"/>
    <mergeCell ref="V251:Y251"/>
    <mergeCell ref="V252:Y252"/>
    <mergeCell ref="V253:Y253"/>
    <mergeCell ref="V254:Y254"/>
    <mergeCell ref="V243:Y243"/>
    <mergeCell ref="V244:Y244"/>
    <mergeCell ref="V245:Y245"/>
    <mergeCell ref="V246:Y246"/>
    <mergeCell ref="V247:Y247"/>
    <mergeCell ref="V248:Y248"/>
    <mergeCell ref="V273:Y273"/>
    <mergeCell ref="V274:Y274"/>
    <mergeCell ref="V275:Y275"/>
    <mergeCell ref="V276:Y276"/>
    <mergeCell ref="V277:Y277"/>
    <mergeCell ref="V278:Y278"/>
    <mergeCell ref="V267:Y267"/>
    <mergeCell ref="V268:Y268"/>
    <mergeCell ref="V269:Y269"/>
    <mergeCell ref="V270:Y270"/>
    <mergeCell ref="V271:Y271"/>
    <mergeCell ref="V272:Y272"/>
    <mergeCell ref="V261:Y261"/>
    <mergeCell ref="V262:Y262"/>
    <mergeCell ref="V263:Y263"/>
    <mergeCell ref="V264:Y264"/>
    <mergeCell ref="V265:Y265"/>
    <mergeCell ref="V266:Y266"/>
    <mergeCell ref="V291:Y291"/>
    <mergeCell ref="V292:Y292"/>
    <mergeCell ref="V293:Y293"/>
    <mergeCell ref="V294:Y294"/>
    <mergeCell ref="V295:Y295"/>
    <mergeCell ref="V296:Y296"/>
    <mergeCell ref="V285:Y285"/>
    <mergeCell ref="V286:Y286"/>
    <mergeCell ref="V287:Y287"/>
    <mergeCell ref="V288:Y288"/>
    <mergeCell ref="V289:Y289"/>
    <mergeCell ref="V290:Y290"/>
    <mergeCell ref="V279:Y279"/>
    <mergeCell ref="V280:Y280"/>
    <mergeCell ref="V281:Y281"/>
    <mergeCell ref="V282:Y282"/>
    <mergeCell ref="V283:Y283"/>
    <mergeCell ref="V284:Y284"/>
    <mergeCell ref="V309:Y309"/>
    <mergeCell ref="V310:Y310"/>
    <mergeCell ref="V311:Y311"/>
    <mergeCell ref="V312:Y312"/>
    <mergeCell ref="V313:Y313"/>
    <mergeCell ref="V314:Y314"/>
    <mergeCell ref="V303:Y303"/>
    <mergeCell ref="V304:Y304"/>
    <mergeCell ref="V305:Y305"/>
    <mergeCell ref="V306:Y306"/>
    <mergeCell ref="V307:Y307"/>
    <mergeCell ref="V308:Y308"/>
    <mergeCell ref="V297:Y297"/>
    <mergeCell ref="V298:Y298"/>
    <mergeCell ref="V299:Y299"/>
    <mergeCell ref="V300:Y300"/>
    <mergeCell ref="V301:Y301"/>
    <mergeCell ref="V302:Y302"/>
    <mergeCell ref="V327:Y327"/>
    <mergeCell ref="V328:Y328"/>
    <mergeCell ref="V329:Y329"/>
    <mergeCell ref="V330:Y330"/>
    <mergeCell ref="V331:Y331"/>
    <mergeCell ref="V332:Y332"/>
    <mergeCell ref="V321:Y321"/>
    <mergeCell ref="V322:Y322"/>
    <mergeCell ref="V323:Y323"/>
    <mergeCell ref="V324:Y324"/>
    <mergeCell ref="V325:Y325"/>
    <mergeCell ref="V326:Y326"/>
    <mergeCell ref="V315:Y315"/>
    <mergeCell ref="V316:Y316"/>
    <mergeCell ref="V317:Y317"/>
    <mergeCell ref="V318:Y318"/>
    <mergeCell ref="V319:Y319"/>
    <mergeCell ref="V320:Y320"/>
    <mergeCell ref="V345:Y345"/>
    <mergeCell ref="V346:Y346"/>
    <mergeCell ref="V347:Y347"/>
    <mergeCell ref="V348:Y348"/>
    <mergeCell ref="V349:Y349"/>
    <mergeCell ref="V350:Y350"/>
    <mergeCell ref="V339:Y339"/>
    <mergeCell ref="V340:Y340"/>
    <mergeCell ref="V341:Y341"/>
    <mergeCell ref="V342:Y342"/>
    <mergeCell ref="V343:Y343"/>
    <mergeCell ref="V344:Y344"/>
    <mergeCell ref="V333:Y333"/>
    <mergeCell ref="V334:Y334"/>
    <mergeCell ref="V335:Y335"/>
    <mergeCell ref="V336:Y336"/>
    <mergeCell ref="V337:Y337"/>
    <mergeCell ref="V338:Y338"/>
    <mergeCell ref="V363:Y363"/>
    <mergeCell ref="V364:Y364"/>
    <mergeCell ref="V365:Y365"/>
    <mergeCell ref="V366:Y366"/>
    <mergeCell ref="V367:Y367"/>
    <mergeCell ref="V368:Y368"/>
    <mergeCell ref="V357:Y357"/>
    <mergeCell ref="V358:Y358"/>
    <mergeCell ref="V359:Y359"/>
    <mergeCell ref="V360:Y360"/>
    <mergeCell ref="V361:Y361"/>
    <mergeCell ref="V362:Y362"/>
    <mergeCell ref="V351:Y351"/>
    <mergeCell ref="V352:Y352"/>
    <mergeCell ref="V353:Y353"/>
    <mergeCell ref="V354:Y354"/>
    <mergeCell ref="V355:Y355"/>
    <mergeCell ref="V356:Y356"/>
    <mergeCell ref="V381:Y381"/>
    <mergeCell ref="V382:Y382"/>
    <mergeCell ref="V383:Y383"/>
    <mergeCell ref="V384:Y384"/>
    <mergeCell ref="V385:Y385"/>
    <mergeCell ref="V386:Y386"/>
    <mergeCell ref="V375:Y375"/>
    <mergeCell ref="V376:Y376"/>
    <mergeCell ref="V377:Y377"/>
    <mergeCell ref="V378:Y378"/>
    <mergeCell ref="V379:Y379"/>
    <mergeCell ref="V380:Y380"/>
    <mergeCell ref="V369:Y369"/>
    <mergeCell ref="V370:Y370"/>
    <mergeCell ref="V371:Y371"/>
    <mergeCell ref="V372:Y372"/>
    <mergeCell ref="V373:Y373"/>
    <mergeCell ref="V374:Y374"/>
    <mergeCell ref="V409:Y409"/>
    <mergeCell ref="V410:Y410"/>
    <mergeCell ref="V399:Y399"/>
    <mergeCell ref="V400:Y400"/>
    <mergeCell ref="V401:Y401"/>
    <mergeCell ref="V402:Y402"/>
    <mergeCell ref="V403:Y403"/>
    <mergeCell ref="V404:Y404"/>
    <mergeCell ref="V393:Y393"/>
    <mergeCell ref="V394:Y394"/>
    <mergeCell ref="V395:Y395"/>
    <mergeCell ref="V396:Y396"/>
    <mergeCell ref="V397:Y397"/>
    <mergeCell ref="V398:Y398"/>
    <mergeCell ref="V387:Y387"/>
    <mergeCell ref="V388:Y388"/>
    <mergeCell ref="V389:Y389"/>
    <mergeCell ref="V390:Y390"/>
    <mergeCell ref="V391:Y391"/>
    <mergeCell ref="V392:Y392"/>
    <mergeCell ref="Z68:AC68"/>
    <mergeCell ref="Z69:AC69"/>
    <mergeCell ref="Z70:AC70"/>
    <mergeCell ref="Z71:AC71"/>
    <mergeCell ref="Z72:AC72"/>
    <mergeCell ref="Z73:AC73"/>
    <mergeCell ref="V423:Y423"/>
    <mergeCell ref="R62:U62"/>
    <mergeCell ref="V62:Y62"/>
    <mergeCell ref="N61:Y61"/>
    <mergeCell ref="Z63:AC63"/>
    <mergeCell ref="Z61:AC62"/>
    <mergeCell ref="Z64:AC64"/>
    <mergeCell ref="Z65:AC65"/>
    <mergeCell ref="Z66:AC66"/>
    <mergeCell ref="Z67:AC67"/>
    <mergeCell ref="V417:Y417"/>
    <mergeCell ref="V418:Y418"/>
    <mergeCell ref="V419:Y419"/>
    <mergeCell ref="V420:Y420"/>
    <mergeCell ref="V421:Y421"/>
    <mergeCell ref="V422:Y422"/>
    <mergeCell ref="V411:Y411"/>
    <mergeCell ref="V412:Y412"/>
    <mergeCell ref="V413:Y413"/>
    <mergeCell ref="V414:Y414"/>
    <mergeCell ref="V415:Y415"/>
    <mergeCell ref="V416:Y416"/>
    <mergeCell ref="V405:Y405"/>
    <mergeCell ref="V406:Y406"/>
    <mergeCell ref="V407:Y407"/>
    <mergeCell ref="V408:Y408"/>
    <mergeCell ref="Z86:AC86"/>
    <mergeCell ref="Z87:AC87"/>
    <mergeCell ref="Z88:AC88"/>
    <mergeCell ref="Z89:AC89"/>
    <mergeCell ref="Z90:AC90"/>
    <mergeCell ref="Z91:AC91"/>
    <mergeCell ref="Z80:AC80"/>
    <mergeCell ref="Z81:AC81"/>
    <mergeCell ref="Z82:AC82"/>
    <mergeCell ref="Z83:AC83"/>
    <mergeCell ref="Z84:AC84"/>
    <mergeCell ref="Z85:AC85"/>
    <mergeCell ref="Z74:AC74"/>
    <mergeCell ref="Z75:AC75"/>
    <mergeCell ref="Z76:AC76"/>
    <mergeCell ref="Z77:AC77"/>
    <mergeCell ref="Z78:AC78"/>
    <mergeCell ref="Z79:AC79"/>
    <mergeCell ref="Z104:AC104"/>
    <mergeCell ref="Z105:AC105"/>
    <mergeCell ref="Z106:AC106"/>
    <mergeCell ref="Z107:AC107"/>
    <mergeCell ref="Z108:AC108"/>
    <mergeCell ref="Z109:AC109"/>
    <mergeCell ref="Z98:AC98"/>
    <mergeCell ref="Z99:AC99"/>
    <mergeCell ref="Z100:AC100"/>
    <mergeCell ref="Z101:AC101"/>
    <mergeCell ref="Z102:AC102"/>
    <mergeCell ref="Z103:AC103"/>
    <mergeCell ref="Z92:AC92"/>
    <mergeCell ref="Z93:AC93"/>
    <mergeCell ref="Z94:AC94"/>
    <mergeCell ref="Z95:AC95"/>
    <mergeCell ref="Z96:AC96"/>
    <mergeCell ref="Z97:AC97"/>
    <mergeCell ref="Z122:AC122"/>
    <mergeCell ref="Z123:AC123"/>
    <mergeCell ref="Z124:AC124"/>
    <mergeCell ref="Z125:AC125"/>
    <mergeCell ref="Z126:AC126"/>
    <mergeCell ref="Z127:AC127"/>
    <mergeCell ref="Z116:AC116"/>
    <mergeCell ref="Z117:AC117"/>
    <mergeCell ref="Z118:AC118"/>
    <mergeCell ref="Z119:AC119"/>
    <mergeCell ref="Z120:AC120"/>
    <mergeCell ref="Z121:AC121"/>
    <mergeCell ref="Z110:AC110"/>
    <mergeCell ref="Z111:AC111"/>
    <mergeCell ref="Z112:AC112"/>
    <mergeCell ref="Z113:AC113"/>
    <mergeCell ref="Z114:AC114"/>
    <mergeCell ref="Z115:AC115"/>
    <mergeCell ref="Z140:AC140"/>
    <mergeCell ref="Z141:AC141"/>
    <mergeCell ref="Z142:AC142"/>
    <mergeCell ref="Z143:AC143"/>
    <mergeCell ref="Z144:AC144"/>
    <mergeCell ref="Z145:AC145"/>
    <mergeCell ref="Z134:AC134"/>
    <mergeCell ref="Z135:AC135"/>
    <mergeCell ref="Z136:AC136"/>
    <mergeCell ref="Z137:AC137"/>
    <mergeCell ref="Z138:AC138"/>
    <mergeCell ref="Z139:AC139"/>
    <mergeCell ref="Z128:AC128"/>
    <mergeCell ref="Z129:AC129"/>
    <mergeCell ref="Z130:AC130"/>
    <mergeCell ref="Z131:AC131"/>
    <mergeCell ref="Z132:AC132"/>
    <mergeCell ref="Z133:AC133"/>
    <mergeCell ref="Z158:AC158"/>
    <mergeCell ref="Z159:AC159"/>
    <mergeCell ref="Z160:AC160"/>
    <mergeCell ref="Z161:AC161"/>
    <mergeCell ref="Z162:AC162"/>
    <mergeCell ref="Z163:AC163"/>
    <mergeCell ref="Z152:AC152"/>
    <mergeCell ref="Z153:AC153"/>
    <mergeCell ref="Z154:AC154"/>
    <mergeCell ref="Z155:AC155"/>
    <mergeCell ref="Z156:AC156"/>
    <mergeCell ref="Z157:AC157"/>
    <mergeCell ref="Z146:AC146"/>
    <mergeCell ref="Z147:AC147"/>
    <mergeCell ref="Z148:AC148"/>
    <mergeCell ref="Z149:AC149"/>
    <mergeCell ref="Z150:AC150"/>
    <mergeCell ref="Z151:AC151"/>
    <mergeCell ref="Z176:AC176"/>
    <mergeCell ref="Z177:AC177"/>
    <mergeCell ref="Z178:AC178"/>
    <mergeCell ref="Z179:AC179"/>
    <mergeCell ref="Z180:AC180"/>
    <mergeCell ref="Z181:AC181"/>
    <mergeCell ref="Z170:AC170"/>
    <mergeCell ref="Z171:AC171"/>
    <mergeCell ref="Z172:AC172"/>
    <mergeCell ref="Z173:AC173"/>
    <mergeCell ref="Z174:AC174"/>
    <mergeCell ref="Z175:AC175"/>
    <mergeCell ref="Z164:AC164"/>
    <mergeCell ref="Z165:AC165"/>
    <mergeCell ref="Z166:AC166"/>
    <mergeCell ref="Z167:AC167"/>
    <mergeCell ref="Z168:AC168"/>
    <mergeCell ref="Z169:AC169"/>
    <mergeCell ref="Z194:AC194"/>
    <mergeCell ref="Z195:AC195"/>
    <mergeCell ref="Z196:AC196"/>
    <mergeCell ref="Z197:AC197"/>
    <mergeCell ref="Z198:AC198"/>
    <mergeCell ref="Z199:AC199"/>
    <mergeCell ref="Z188:AC188"/>
    <mergeCell ref="Z189:AC189"/>
    <mergeCell ref="Z190:AC190"/>
    <mergeCell ref="Z191:AC191"/>
    <mergeCell ref="Z192:AC192"/>
    <mergeCell ref="Z193:AC193"/>
    <mergeCell ref="Z182:AC182"/>
    <mergeCell ref="Z183:AC183"/>
    <mergeCell ref="Z184:AC184"/>
    <mergeCell ref="Z185:AC185"/>
    <mergeCell ref="Z186:AC186"/>
    <mergeCell ref="Z187:AC187"/>
    <mergeCell ref="Z212:AC212"/>
    <mergeCell ref="Z213:AC213"/>
    <mergeCell ref="Z214:AC214"/>
    <mergeCell ref="Z215:AC215"/>
    <mergeCell ref="Z216:AC216"/>
    <mergeCell ref="Z217:AC217"/>
    <mergeCell ref="Z206:AC206"/>
    <mergeCell ref="Z207:AC207"/>
    <mergeCell ref="Z208:AC208"/>
    <mergeCell ref="Z209:AC209"/>
    <mergeCell ref="Z210:AC210"/>
    <mergeCell ref="Z211:AC211"/>
    <mergeCell ref="Z200:AC200"/>
    <mergeCell ref="Z201:AC201"/>
    <mergeCell ref="Z202:AC202"/>
    <mergeCell ref="Z203:AC203"/>
    <mergeCell ref="Z204:AC204"/>
    <mergeCell ref="Z205:AC205"/>
    <mergeCell ref="Z230:AC230"/>
    <mergeCell ref="Z231:AC231"/>
    <mergeCell ref="Z232:AC232"/>
    <mergeCell ref="Z233:AC233"/>
    <mergeCell ref="Z234:AC234"/>
    <mergeCell ref="Z235:AC235"/>
    <mergeCell ref="Z224:AC224"/>
    <mergeCell ref="Z225:AC225"/>
    <mergeCell ref="Z226:AC226"/>
    <mergeCell ref="Z227:AC227"/>
    <mergeCell ref="Z228:AC228"/>
    <mergeCell ref="Z229:AC229"/>
    <mergeCell ref="Z218:AC218"/>
    <mergeCell ref="Z219:AC219"/>
    <mergeCell ref="Z220:AC220"/>
    <mergeCell ref="Z221:AC221"/>
    <mergeCell ref="Z222:AC222"/>
    <mergeCell ref="Z223:AC223"/>
    <mergeCell ref="Z248:AC248"/>
    <mergeCell ref="Z249:AC249"/>
    <mergeCell ref="Z250:AC250"/>
    <mergeCell ref="Z251:AC251"/>
    <mergeCell ref="Z252:AC252"/>
    <mergeCell ref="Z253:AC253"/>
    <mergeCell ref="Z242:AC242"/>
    <mergeCell ref="Z243:AC243"/>
    <mergeCell ref="Z244:AC244"/>
    <mergeCell ref="Z245:AC245"/>
    <mergeCell ref="Z246:AC246"/>
    <mergeCell ref="Z247:AC247"/>
    <mergeCell ref="Z236:AC236"/>
    <mergeCell ref="Z237:AC237"/>
    <mergeCell ref="Z238:AC238"/>
    <mergeCell ref="Z239:AC239"/>
    <mergeCell ref="Z240:AC240"/>
    <mergeCell ref="Z241:AC241"/>
    <mergeCell ref="Z266:AC266"/>
    <mergeCell ref="Z267:AC267"/>
    <mergeCell ref="Z268:AC268"/>
    <mergeCell ref="Z269:AC269"/>
    <mergeCell ref="Z270:AC270"/>
    <mergeCell ref="Z271:AC271"/>
    <mergeCell ref="Z260:AC260"/>
    <mergeCell ref="Z261:AC261"/>
    <mergeCell ref="Z262:AC262"/>
    <mergeCell ref="Z263:AC263"/>
    <mergeCell ref="Z264:AC264"/>
    <mergeCell ref="Z265:AC265"/>
    <mergeCell ref="Z254:AC254"/>
    <mergeCell ref="Z255:AC255"/>
    <mergeCell ref="Z256:AC256"/>
    <mergeCell ref="Z257:AC257"/>
    <mergeCell ref="Z258:AC258"/>
    <mergeCell ref="Z259:AC259"/>
    <mergeCell ref="Z284:AC284"/>
    <mergeCell ref="Z285:AC285"/>
    <mergeCell ref="Z286:AC286"/>
    <mergeCell ref="Z287:AC287"/>
    <mergeCell ref="Z288:AC288"/>
    <mergeCell ref="Z289:AC289"/>
    <mergeCell ref="Z278:AC278"/>
    <mergeCell ref="Z279:AC279"/>
    <mergeCell ref="Z280:AC280"/>
    <mergeCell ref="Z281:AC281"/>
    <mergeCell ref="Z282:AC282"/>
    <mergeCell ref="Z283:AC283"/>
    <mergeCell ref="Z272:AC272"/>
    <mergeCell ref="Z273:AC273"/>
    <mergeCell ref="Z274:AC274"/>
    <mergeCell ref="Z275:AC275"/>
    <mergeCell ref="Z276:AC276"/>
    <mergeCell ref="Z277:AC277"/>
    <mergeCell ref="Z302:AC302"/>
    <mergeCell ref="Z303:AC303"/>
    <mergeCell ref="Z304:AC304"/>
    <mergeCell ref="Z305:AC305"/>
    <mergeCell ref="Z306:AC306"/>
    <mergeCell ref="Z307:AC307"/>
    <mergeCell ref="Z296:AC296"/>
    <mergeCell ref="Z297:AC297"/>
    <mergeCell ref="Z298:AC298"/>
    <mergeCell ref="Z299:AC299"/>
    <mergeCell ref="Z300:AC300"/>
    <mergeCell ref="Z301:AC301"/>
    <mergeCell ref="Z290:AC290"/>
    <mergeCell ref="Z291:AC291"/>
    <mergeCell ref="Z292:AC292"/>
    <mergeCell ref="Z293:AC293"/>
    <mergeCell ref="Z294:AC294"/>
    <mergeCell ref="Z295:AC295"/>
    <mergeCell ref="Z320:AC320"/>
    <mergeCell ref="Z321:AC321"/>
    <mergeCell ref="Z322:AC322"/>
    <mergeCell ref="Z323:AC323"/>
    <mergeCell ref="Z324:AC324"/>
    <mergeCell ref="Z325:AC325"/>
    <mergeCell ref="Z314:AC314"/>
    <mergeCell ref="Z315:AC315"/>
    <mergeCell ref="Z316:AC316"/>
    <mergeCell ref="Z317:AC317"/>
    <mergeCell ref="Z318:AC318"/>
    <mergeCell ref="Z319:AC319"/>
    <mergeCell ref="Z308:AC308"/>
    <mergeCell ref="Z309:AC309"/>
    <mergeCell ref="Z310:AC310"/>
    <mergeCell ref="Z311:AC311"/>
    <mergeCell ref="Z312:AC312"/>
    <mergeCell ref="Z313:AC313"/>
    <mergeCell ref="Z338:AC338"/>
    <mergeCell ref="Z339:AC339"/>
    <mergeCell ref="Z340:AC340"/>
    <mergeCell ref="Z341:AC341"/>
    <mergeCell ref="Z342:AC342"/>
    <mergeCell ref="Z343:AC343"/>
    <mergeCell ref="Z332:AC332"/>
    <mergeCell ref="Z333:AC333"/>
    <mergeCell ref="Z334:AC334"/>
    <mergeCell ref="Z335:AC335"/>
    <mergeCell ref="Z336:AC336"/>
    <mergeCell ref="Z337:AC337"/>
    <mergeCell ref="Z326:AC326"/>
    <mergeCell ref="Z327:AC327"/>
    <mergeCell ref="Z328:AC328"/>
    <mergeCell ref="Z329:AC329"/>
    <mergeCell ref="Z330:AC330"/>
    <mergeCell ref="Z331:AC331"/>
    <mergeCell ref="Z356:AC356"/>
    <mergeCell ref="Z357:AC357"/>
    <mergeCell ref="Z358:AC358"/>
    <mergeCell ref="Z359:AC359"/>
    <mergeCell ref="Z360:AC360"/>
    <mergeCell ref="Z361:AC361"/>
    <mergeCell ref="Z350:AC350"/>
    <mergeCell ref="Z351:AC351"/>
    <mergeCell ref="Z352:AC352"/>
    <mergeCell ref="Z353:AC353"/>
    <mergeCell ref="Z354:AC354"/>
    <mergeCell ref="Z355:AC355"/>
    <mergeCell ref="Z344:AC344"/>
    <mergeCell ref="Z345:AC345"/>
    <mergeCell ref="Z346:AC346"/>
    <mergeCell ref="Z347:AC347"/>
    <mergeCell ref="Z348:AC348"/>
    <mergeCell ref="Z349:AC349"/>
    <mergeCell ref="Z374:AC374"/>
    <mergeCell ref="Z375:AC375"/>
    <mergeCell ref="Z376:AC376"/>
    <mergeCell ref="Z377:AC377"/>
    <mergeCell ref="Z378:AC378"/>
    <mergeCell ref="Z379:AC379"/>
    <mergeCell ref="Z368:AC368"/>
    <mergeCell ref="Z369:AC369"/>
    <mergeCell ref="Z370:AC370"/>
    <mergeCell ref="Z371:AC371"/>
    <mergeCell ref="Z372:AC372"/>
    <mergeCell ref="Z373:AC373"/>
    <mergeCell ref="Z362:AC362"/>
    <mergeCell ref="Z363:AC363"/>
    <mergeCell ref="Z364:AC364"/>
    <mergeCell ref="Z365:AC365"/>
    <mergeCell ref="Z366:AC366"/>
    <mergeCell ref="Z367:AC367"/>
    <mergeCell ref="Z400:AC400"/>
    <mergeCell ref="Z401:AC401"/>
    <mergeCell ref="Z402:AC402"/>
    <mergeCell ref="Z403:AC403"/>
    <mergeCell ref="Z392:AC392"/>
    <mergeCell ref="Z393:AC393"/>
    <mergeCell ref="Z394:AC394"/>
    <mergeCell ref="Z395:AC395"/>
    <mergeCell ref="Z396:AC396"/>
    <mergeCell ref="Z397:AC397"/>
    <mergeCell ref="Z386:AC386"/>
    <mergeCell ref="Z387:AC387"/>
    <mergeCell ref="Z388:AC388"/>
    <mergeCell ref="Z389:AC389"/>
    <mergeCell ref="Z390:AC390"/>
    <mergeCell ref="Z391:AC391"/>
    <mergeCell ref="Z380:AC380"/>
    <mergeCell ref="Z381:AC381"/>
    <mergeCell ref="Z382:AC382"/>
    <mergeCell ref="Z383:AC383"/>
    <mergeCell ref="Z384:AC384"/>
    <mergeCell ref="Z385:AC385"/>
    <mergeCell ref="AD70:AG70"/>
    <mergeCell ref="AD71:AG71"/>
    <mergeCell ref="AD72:AG72"/>
    <mergeCell ref="AD73:AG73"/>
    <mergeCell ref="AD74:AG74"/>
    <mergeCell ref="AD75:AG75"/>
    <mergeCell ref="Z422:AC422"/>
    <mergeCell ref="Z423:AC423"/>
    <mergeCell ref="AD61:AG62"/>
    <mergeCell ref="AD67:AG67"/>
    <mergeCell ref="AD68:AG68"/>
    <mergeCell ref="AD69:AG69"/>
    <mergeCell ref="Z416:AC416"/>
    <mergeCell ref="Z417:AC417"/>
    <mergeCell ref="Z418:AC418"/>
    <mergeCell ref="Z419:AC419"/>
    <mergeCell ref="Z420:AC420"/>
    <mergeCell ref="Z421:AC421"/>
    <mergeCell ref="Z410:AC410"/>
    <mergeCell ref="Z411:AC411"/>
    <mergeCell ref="Z412:AC412"/>
    <mergeCell ref="Z413:AC413"/>
    <mergeCell ref="Z414:AC414"/>
    <mergeCell ref="Z415:AC415"/>
    <mergeCell ref="Z404:AC404"/>
    <mergeCell ref="Z405:AC405"/>
    <mergeCell ref="Z406:AC406"/>
    <mergeCell ref="Z407:AC407"/>
    <mergeCell ref="Z408:AC408"/>
    <mergeCell ref="Z409:AC409"/>
    <mergeCell ref="Z398:AC398"/>
    <mergeCell ref="Z399:AC399"/>
    <mergeCell ref="AD88:AG88"/>
    <mergeCell ref="AD89:AG89"/>
    <mergeCell ref="AD90:AG90"/>
    <mergeCell ref="AD91:AG91"/>
    <mergeCell ref="AD92:AG92"/>
    <mergeCell ref="AD93:AG93"/>
    <mergeCell ref="AD82:AG82"/>
    <mergeCell ref="AD83:AG83"/>
    <mergeCell ref="AD84:AG84"/>
    <mergeCell ref="AD85:AG85"/>
    <mergeCell ref="AD86:AG86"/>
    <mergeCell ref="AD87:AG87"/>
    <mergeCell ref="AD76:AG76"/>
    <mergeCell ref="AD77:AG77"/>
    <mergeCell ref="AD78:AG78"/>
    <mergeCell ref="AD79:AG79"/>
    <mergeCell ref="AD80:AG80"/>
    <mergeCell ref="AD81:AG81"/>
    <mergeCell ref="AD106:AG106"/>
    <mergeCell ref="AD107:AG107"/>
    <mergeCell ref="AD108:AG108"/>
    <mergeCell ref="AD109:AG109"/>
    <mergeCell ref="AD110:AG110"/>
    <mergeCell ref="AD111:AG111"/>
    <mergeCell ref="AD100:AG100"/>
    <mergeCell ref="AD101:AG101"/>
    <mergeCell ref="AD102:AG102"/>
    <mergeCell ref="AD103:AG103"/>
    <mergeCell ref="AD104:AG104"/>
    <mergeCell ref="AD105:AG105"/>
    <mergeCell ref="AD94:AG94"/>
    <mergeCell ref="AD95:AG95"/>
    <mergeCell ref="AD96:AG96"/>
    <mergeCell ref="AD97:AG97"/>
    <mergeCell ref="AD98:AG98"/>
    <mergeCell ref="AD99:AG99"/>
    <mergeCell ref="AD124:AG124"/>
    <mergeCell ref="AD125:AG125"/>
    <mergeCell ref="AD126:AG126"/>
    <mergeCell ref="AD127:AG127"/>
    <mergeCell ref="AD128:AG128"/>
    <mergeCell ref="AD129:AG129"/>
    <mergeCell ref="AD118:AG118"/>
    <mergeCell ref="AD119:AG119"/>
    <mergeCell ref="AD120:AG120"/>
    <mergeCell ref="AD121:AG121"/>
    <mergeCell ref="AD122:AG122"/>
    <mergeCell ref="AD123:AG123"/>
    <mergeCell ref="AD112:AG112"/>
    <mergeCell ref="AD113:AG113"/>
    <mergeCell ref="AD114:AG114"/>
    <mergeCell ref="AD115:AG115"/>
    <mergeCell ref="AD116:AG116"/>
    <mergeCell ref="AD117:AG117"/>
    <mergeCell ref="AD142:AG142"/>
    <mergeCell ref="AD143:AG143"/>
    <mergeCell ref="AD144:AG144"/>
    <mergeCell ref="AD145:AG145"/>
    <mergeCell ref="AD146:AG146"/>
    <mergeCell ref="AD147:AG147"/>
    <mergeCell ref="AD136:AG136"/>
    <mergeCell ref="AD137:AG137"/>
    <mergeCell ref="AD138:AG138"/>
    <mergeCell ref="AD139:AG139"/>
    <mergeCell ref="AD140:AG140"/>
    <mergeCell ref="AD141:AG141"/>
    <mergeCell ref="AD130:AG130"/>
    <mergeCell ref="AD131:AG131"/>
    <mergeCell ref="AD132:AG132"/>
    <mergeCell ref="AD133:AG133"/>
    <mergeCell ref="AD134:AG134"/>
    <mergeCell ref="AD135:AG135"/>
    <mergeCell ref="AD160:AG160"/>
    <mergeCell ref="AD161:AG161"/>
    <mergeCell ref="AD162:AG162"/>
    <mergeCell ref="AD163:AG163"/>
    <mergeCell ref="AD164:AG164"/>
    <mergeCell ref="AD165:AG165"/>
    <mergeCell ref="AD154:AG154"/>
    <mergeCell ref="AD155:AG155"/>
    <mergeCell ref="AD156:AG156"/>
    <mergeCell ref="AD157:AG157"/>
    <mergeCell ref="AD158:AG158"/>
    <mergeCell ref="AD159:AG159"/>
    <mergeCell ref="AD148:AG148"/>
    <mergeCell ref="AD149:AG149"/>
    <mergeCell ref="AD150:AG150"/>
    <mergeCell ref="AD151:AG151"/>
    <mergeCell ref="AD152:AG152"/>
    <mergeCell ref="AD153:AG153"/>
    <mergeCell ref="AD178:AG178"/>
    <mergeCell ref="AD179:AG179"/>
    <mergeCell ref="AD180:AG180"/>
    <mergeCell ref="AD181:AG181"/>
    <mergeCell ref="AD182:AG182"/>
    <mergeCell ref="AD183:AG183"/>
    <mergeCell ref="AD172:AG172"/>
    <mergeCell ref="AD173:AG173"/>
    <mergeCell ref="AD174:AG174"/>
    <mergeCell ref="AD175:AG175"/>
    <mergeCell ref="AD176:AG176"/>
    <mergeCell ref="AD177:AG177"/>
    <mergeCell ref="AD166:AG166"/>
    <mergeCell ref="AD167:AG167"/>
    <mergeCell ref="AD168:AG168"/>
    <mergeCell ref="AD169:AG169"/>
    <mergeCell ref="AD170:AG170"/>
    <mergeCell ref="AD171:AG171"/>
    <mergeCell ref="AD196:AG196"/>
    <mergeCell ref="AD197:AG197"/>
    <mergeCell ref="AD198:AG198"/>
    <mergeCell ref="AD199:AG199"/>
    <mergeCell ref="AD200:AG200"/>
    <mergeCell ref="AD201:AG201"/>
    <mergeCell ref="AD190:AG190"/>
    <mergeCell ref="AD191:AG191"/>
    <mergeCell ref="AD192:AG192"/>
    <mergeCell ref="AD193:AG193"/>
    <mergeCell ref="AD194:AG194"/>
    <mergeCell ref="AD195:AG195"/>
    <mergeCell ref="AD184:AG184"/>
    <mergeCell ref="AD185:AG185"/>
    <mergeCell ref="AD186:AG186"/>
    <mergeCell ref="AD187:AG187"/>
    <mergeCell ref="AD188:AG188"/>
    <mergeCell ref="AD189:AG189"/>
    <mergeCell ref="AD214:AG214"/>
    <mergeCell ref="AD215:AG215"/>
    <mergeCell ref="AD216:AG216"/>
    <mergeCell ref="AD217:AG217"/>
    <mergeCell ref="AD218:AG218"/>
    <mergeCell ref="AD219:AG219"/>
    <mergeCell ref="AD208:AG208"/>
    <mergeCell ref="AD209:AG209"/>
    <mergeCell ref="AD210:AG210"/>
    <mergeCell ref="AD211:AG211"/>
    <mergeCell ref="AD212:AG212"/>
    <mergeCell ref="AD213:AG213"/>
    <mergeCell ref="AD202:AG202"/>
    <mergeCell ref="AD203:AG203"/>
    <mergeCell ref="AD204:AG204"/>
    <mergeCell ref="AD205:AG205"/>
    <mergeCell ref="AD206:AG206"/>
    <mergeCell ref="AD207:AG207"/>
    <mergeCell ref="AD232:AG232"/>
    <mergeCell ref="AD233:AG233"/>
    <mergeCell ref="AD234:AG234"/>
    <mergeCell ref="AD235:AG235"/>
    <mergeCell ref="AD236:AG236"/>
    <mergeCell ref="AD237:AG237"/>
    <mergeCell ref="AD226:AG226"/>
    <mergeCell ref="AD227:AG227"/>
    <mergeCell ref="AD228:AG228"/>
    <mergeCell ref="AD229:AG229"/>
    <mergeCell ref="AD230:AG230"/>
    <mergeCell ref="AD231:AG231"/>
    <mergeCell ref="AD220:AG220"/>
    <mergeCell ref="AD221:AG221"/>
    <mergeCell ref="AD222:AG222"/>
    <mergeCell ref="AD223:AG223"/>
    <mergeCell ref="AD224:AG224"/>
    <mergeCell ref="AD225:AG225"/>
    <mergeCell ref="AD250:AG250"/>
    <mergeCell ref="AD251:AG251"/>
    <mergeCell ref="AD252:AG252"/>
    <mergeCell ref="AD253:AG253"/>
    <mergeCell ref="AD254:AG254"/>
    <mergeCell ref="AD255:AG255"/>
    <mergeCell ref="AD244:AG244"/>
    <mergeCell ref="AD245:AG245"/>
    <mergeCell ref="AD246:AG246"/>
    <mergeCell ref="AD247:AG247"/>
    <mergeCell ref="AD248:AG248"/>
    <mergeCell ref="AD249:AG249"/>
    <mergeCell ref="AD238:AG238"/>
    <mergeCell ref="AD239:AG239"/>
    <mergeCell ref="AD240:AG240"/>
    <mergeCell ref="AD241:AG241"/>
    <mergeCell ref="AD242:AG242"/>
    <mergeCell ref="AD243:AG243"/>
    <mergeCell ref="AD268:AG268"/>
    <mergeCell ref="AD269:AG269"/>
    <mergeCell ref="AD270:AG270"/>
    <mergeCell ref="AD271:AG271"/>
    <mergeCell ref="AD272:AG272"/>
    <mergeCell ref="AD273:AG273"/>
    <mergeCell ref="AD262:AG262"/>
    <mergeCell ref="AD263:AG263"/>
    <mergeCell ref="AD264:AG264"/>
    <mergeCell ref="AD265:AG265"/>
    <mergeCell ref="AD266:AG266"/>
    <mergeCell ref="AD267:AG267"/>
    <mergeCell ref="AD256:AG256"/>
    <mergeCell ref="AD257:AG257"/>
    <mergeCell ref="AD258:AG258"/>
    <mergeCell ref="AD259:AG259"/>
    <mergeCell ref="AD260:AG260"/>
    <mergeCell ref="AD261:AG261"/>
    <mergeCell ref="AD286:AG286"/>
    <mergeCell ref="AD287:AG287"/>
    <mergeCell ref="AD288:AG288"/>
    <mergeCell ref="AD289:AG289"/>
    <mergeCell ref="AD290:AG290"/>
    <mergeCell ref="AD291:AG291"/>
    <mergeCell ref="AD280:AG280"/>
    <mergeCell ref="AD281:AG281"/>
    <mergeCell ref="AD282:AG282"/>
    <mergeCell ref="AD283:AG283"/>
    <mergeCell ref="AD284:AG284"/>
    <mergeCell ref="AD285:AG285"/>
    <mergeCell ref="AD274:AG274"/>
    <mergeCell ref="AD275:AG275"/>
    <mergeCell ref="AD276:AG276"/>
    <mergeCell ref="AD277:AG277"/>
    <mergeCell ref="AD278:AG278"/>
    <mergeCell ref="AD279:AG279"/>
    <mergeCell ref="AD304:AG304"/>
    <mergeCell ref="AD305:AG305"/>
    <mergeCell ref="AD306:AG306"/>
    <mergeCell ref="AD307:AG307"/>
    <mergeCell ref="AD308:AG308"/>
    <mergeCell ref="AD309:AG309"/>
    <mergeCell ref="AD298:AG298"/>
    <mergeCell ref="AD299:AG299"/>
    <mergeCell ref="AD300:AG300"/>
    <mergeCell ref="AD301:AG301"/>
    <mergeCell ref="AD302:AG302"/>
    <mergeCell ref="AD303:AG303"/>
    <mergeCell ref="AD292:AG292"/>
    <mergeCell ref="AD293:AG293"/>
    <mergeCell ref="AD294:AG294"/>
    <mergeCell ref="AD295:AG295"/>
    <mergeCell ref="AD296:AG296"/>
    <mergeCell ref="AD297:AG297"/>
    <mergeCell ref="AD322:AG322"/>
    <mergeCell ref="AD323:AG323"/>
    <mergeCell ref="AD324:AG324"/>
    <mergeCell ref="AD325:AG325"/>
    <mergeCell ref="AD326:AG326"/>
    <mergeCell ref="AD327:AG327"/>
    <mergeCell ref="AD316:AG316"/>
    <mergeCell ref="AD317:AG317"/>
    <mergeCell ref="AD318:AG318"/>
    <mergeCell ref="AD319:AG319"/>
    <mergeCell ref="AD320:AG320"/>
    <mergeCell ref="AD321:AG321"/>
    <mergeCell ref="AD310:AG310"/>
    <mergeCell ref="AD311:AG311"/>
    <mergeCell ref="AD312:AG312"/>
    <mergeCell ref="AD313:AG313"/>
    <mergeCell ref="AD314:AG314"/>
    <mergeCell ref="AD315:AG315"/>
    <mergeCell ref="AD340:AG340"/>
    <mergeCell ref="AD341:AG341"/>
    <mergeCell ref="AD342:AG342"/>
    <mergeCell ref="AD343:AG343"/>
    <mergeCell ref="AD344:AG344"/>
    <mergeCell ref="AD345:AG345"/>
    <mergeCell ref="AD334:AG334"/>
    <mergeCell ref="AD335:AG335"/>
    <mergeCell ref="AD336:AG336"/>
    <mergeCell ref="AD337:AG337"/>
    <mergeCell ref="AD338:AG338"/>
    <mergeCell ref="AD339:AG339"/>
    <mergeCell ref="AD328:AG328"/>
    <mergeCell ref="AD329:AG329"/>
    <mergeCell ref="AD330:AG330"/>
    <mergeCell ref="AD331:AG331"/>
    <mergeCell ref="AD332:AG332"/>
    <mergeCell ref="AD333:AG333"/>
    <mergeCell ref="AD358:AG358"/>
    <mergeCell ref="AD359:AG359"/>
    <mergeCell ref="AD360:AG360"/>
    <mergeCell ref="AD361:AG361"/>
    <mergeCell ref="AD362:AG362"/>
    <mergeCell ref="AD363:AG363"/>
    <mergeCell ref="AD352:AG352"/>
    <mergeCell ref="AD353:AG353"/>
    <mergeCell ref="AD354:AG354"/>
    <mergeCell ref="AD355:AG355"/>
    <mergeCell ref="AD356:AG356"/>
    <mergeCell ref="AD357:AG357"/>
    <mergeCell ref="AD346:AG346"/>
    <mergeCell ref="AD347:AG347"/>
    <mergeCell ref="AD348:AG348"/>
    <mergeCell ref="AD349:AG349"/>
    <mergeCell ref="AD350:AG350"/>
    <mergeCell ref="AD351:AG351"/>
    <mergeCell ref="AD376:AG376"/>
    <mergeCell ref="AD377:AG377"/>
    <mergeCell ref="AD378:AG378"/>
    <mergeCell ref="AD379:AG379"/>
    <mergeCell ref="AD380:AG380"/>
    <mergeCell ref="AD381:AG381"/>
    <mergeCell ref="AD370:AG370"/>
    <mergeCell ref="AD371:AG371"/>
    <mergeCell ref="AD372:AG372"/>
    <mergeCell ref="AD373:AG373"/>
    <mergeCell ref="AD374:AG374"/>
    <mergeCell ref="AD375:AG375"/>
    <mergeCell ref="AD364:AG364"/>
    <mergeCell ref="AD365:AG365"/>
    <mergeCell ref="AD366:AG366"/>
    <mergeCell ref="AD367:AG367"/>
    <mergeCell ref="AD368:AG368"/>
    <mergeCell ref="AD369:AG369"/>
    <mergeCell ref="AD405:AG405"/>
    <mergeCell ref="AD394:AG394"/>
    <mergeCell ref="AD395:AG395"/>
    <mergeCell ref="AD396:AG396"/>
    <mergeCell ref="AD397:AG397"/>
    <mergeCell ref="AD398:AG398"/>
    <mergeCell ref="AD399:AG399"/>
    <mergeCell ref="AD388:AG388"/>
    <mergeCell ref="AD389:AG389"/>
    <mergeCell ref="AD390:AG390"/>
    <mergeCell ref="AD391:AG391"/>
    <mergeCell ref="AD392:AG392"/>
    <mergeCell ref="AD393:AG393"/>
    <mergeCell ref="AD382:AG382"/>
    <mergeCell ref="AD383:AG383"/>
    <mergeCell ref="AD384:AG384"/>
    <mergeCell ref="AD385:AG385"/>
    <mergeCell ref="AD386:AG386"/>
    <mergeCell ref="AD387:AG387"/>
    <mergeCell ref="AD63:AG66"/>
    <mergeCell ref="AN58:AP58"/>
    <mergeCell ref="AO60:AP60"/>
    <mergeCell ref="AO61:AP61"/>
    <mergeCell ref="AO62:AP62"/>
    <mergeCell ref="AO63:AP63"/>
    <mergeCell ref="AO64:AP64"/>
    <mergeCell ref="C58:AJ58"/>
    <mergeCell ref="C59:AJ59"/>
    <mergeCell ref="AD418:AG418"/>
    <mergeCell ref="AD419:AG419"/>
    <mergeCell ref="AD420:AG420"/>
    <mergeCell ref="AD421:AG421"/>
    <mergeCell ref="AD422:AG422"/>
    <mergeCell ref="AD423:AG423"/>
    <mergeCell ref="AD412:AG412"/>
    <mergeCell ref="AD413:AG413"/>
    <mergeCell ref="AD414:AG414"/>
    <mergeCell ref="AD415:AG415"/>
    <mergeCell ref="AD416:AG416"/>
    <mergeCell ref="AD417:AG417"/>
    <mergeCell ref="AD406:AG406"/>
    <mergeCell ref="AD407:AG407"/>
    <mergeCell ref="AD408:AG408"/>
    <mergeCell ref="AD409:AG409"/>
    <mergeCell ref="AD410:AG410"/>
    <mergeCell ref="AD411:AG411"/>
    <mergeCell ref="AD400:AG400"/>
    <mergeCell ref="AD401:AG401"/>
    <mergeCell ref="AD402:AG402"/>
    <mergeCell ref="AD403:AG403"/>
    <mergeCell ref="AD404:AG404"/>
  </mergeCells>
  <phoneticPr fontId="4"/>
  <dataValidations count="5">
    <dataValidation type="list" allowBlank="1" showInputMessage="1" showErrorMessage="1" sqref="AH12">
      <formula1>$AR$9:$AR$10</formula1>
    </dataValidation>
    <dataValidation type="list" allowBlank="1" showInputMessage="1" showErrorMessage="1" sqref="V13:X13">
      <formula1>$AR$14:$AR$255</formula1>
    </dataValidation>
    <dataValidation type="list" allowBlank="1" showInputMessage="1" showErrorMessage="1" sqref="P51:R51">
      <formula1>$AR$4:$AR$5</formula1>
    </dataValidation>
    <dataValidation type="list" allowBlank="1" showInputMessage="1" showErrorMessage="1" sqref="V51:X51">
      <formula1>$AN$5:$AN$56</formula1>
    </dataValidation>
    <dataValidation type="whole" imeMode="off" allowBlank="1" showInputMessage="1" showErrorMessage="1" errorTitle="入力エラー" error="数値を入力してください" sqref="V9:AG10 V12:AG12 V14:AG20 V27:AG33 V35:AG37 V39:AG41 V43:AG49">
      <formula1>0</formula1>
      <formula2>1000000000</formula2>
    </dataValidation>
  </dataValidations>
  <pageMargins left="0.19685039370078741" right="0.19685039370078741" top="0.19685039370078741" bottom="0.19685039370078741" header="0.31496062992125984" footer="0.31496062992125984"/>
  <pageSetup paperSize="274"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資金計画</vt:lpstr>
      <vt:lpstr>資金計画!Print_Area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有料老人ホーム安心相談センター</dc:creator>
  <cp:lastModifiedBy>Yass.Takizawa</cp:lastModifiedBy>
  <cp:lastPrinted>2013-07-03T07:53:43Z</cp:lastPrinted>
  <dcterms:created xsi:type="dcterms:W3CDTF">2013-07-03T07:30:52Z</dcterms:created>
  <dcterms:modified xsi:type="dcterms:W3CDTF">2013-07-08T02:44:25Z</dcterms:modified>
</cp:coreProperties>
</file>